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15" yWindow="900" windowWidth="27120" windowHeight="10635" activeTab="1"/>
  </bookViews>
  <sheets>
    <sheet name="ReadMe" sheetId="2" r:id="rId1"/>
    <sheet name="SCORE" sheetId="1" r:id="rId2"/>
  </sheets>
  <functionGroups builtInGroupCount="17"/>
  <definedNames>
    <definedName name="DegRad">PI()/180</definedName>
    <definedName name="DR">PI()/180</definedName>
    <definedName name="Fcv">0.5*1.9905*1.6889^2</definedName>
    <definedName name="mtf">3.2808</definedName>
    <definedName name="PhiDelt">#REF!</definedName>
    <definedName name="_xlnm.Print_Area" localSheetId="1">SCORE!$A$1:$M$197</definedName>
    <definedName name="_xlnm.Print_Titles" localSheetId="1">SCORE!#REF!</definedName>
    <definedName name="PY">#REF!</definedName>
    <definedName name="Race_Distance">SCORE!$H$1</definedName>
    <definedName name="Radius">#REF!</definedName>
    <definedName name="Scratch_Boat">SCORE!#REF!</definedName>
    <definedName name="STSP">#REF!</definedName>
    <definedName name="TIME_ZONE_CHANGE">SCORE!$AC$1</definedName>
    <definedName name="Wgt_Dist">#REF!</definedName>
    <definedName name="Xmax">#REF!</definedName>
    <definedName name="Xmin">#REF!</definedName>
    <definedName name="Ymax">#REF!</definedName>
    <definedName name="Ymin">#REF!</definedName>
  </definedNames>
  <calcPr calcId="145621"/>
</workbook>
</file>

<file path=xl/calcChain.xml><?xml version="1.0" encoding="utf-8"?>
<calcChain xmlns="http://schemas.openxmlformats.org/spreadsheetml/2006/main">
  <c r="X217" i="1" l="1"/>
  <c r="W217" i="1"/>
  <c r="V217" i="1"/>
  <c r="U217" i="1"/>
  <c r="AI209" i="1"/>
  <c r="AJ209" i="1" s="1"/>
  <c r="T209" i="1"/>
  <c r="S209" i="1"/>
  <c r="AS209" i="1" s="1"/>
  <c r="AI208" i="1"/>
  <c r="T208" i="1"/>
  <c r="S208" i="1"/>
  <c r="AS208" i="1" s="1"/>
  <c r="AI207" i="1"/>
  <c r="AJ207" i="1" s="1"/>
  <c r="T207" i="1"/>
  <c r="S207" i="1"/>
  <c r="AS207" i="1" s="1"/>
  <c r="AI206" i="1"/>
  <c r="T206" i="1"/>
  <c r="S206" i="1"/>
  <c r="AS206" i="1" s="1"/>
  <c r="AI205" i="1"/>
  <c r="AJ205" i="1" s="1"/>
  <c r="T205" i="1"/>
  <c r="S205" i="1"/>
  <c r="AS205" i="1" s="1"/>
  <c r="AI204" i="1"/>
  <c r="AJ204" i="1" s="1"/>
  <c r="AK204" i="1" s="1"/>
  <c r="AL204" i="1" s="1"/>
  <c r="T204" i="1"/>
  <c r="S204" i="1"/>
  <c r="AS204" i="1" s="1"/>
  <c r="AI196" i="1"/>
  <c r="AJ196" i="1" s="1"/>
  <c r="T196" i="1"/>
  <c r="S196" i="1"/>
  <c r="AS196" i="1" s="1"/>
  <c r="AI181" i="1"/>
  <c r="AJ181" i="1" s="1"/>
  <c r="T181" i="1"/>
  <c r="S181" i="1"/>
  <c r="AS181" i="1" s="1"/>
  <c r="AI180" i="1"/>
  <c r="AJ180" i="1" s="1"/>
  <c r="AK180" i="1" s="1"/>
  <c r="T180" i="1"/>
  <c r="S180" i="1"/>
  <c r="AS180" i="1" s="1"/>
  <c r="AI146" i="1"/>
  <c r="T146" i="1"/>
  <c r="S146" i="1"/>
  <c r="AS146" i="1" s="1"/>
  <c r="AI145" i="1"/>
  <c r="T145" i="1"/>
  <c r="S145" i="1"/>
  <c r="AS145" i="1" s="1"/>
  <c r="AI144" i="1"/>
  <c r="AJ144" i="1" s="1"/>
  <c r="T144" i="1"/>
  <c r="S144" i="1"/>
  <c r="AS144" i="1" s="1"/>
  <c r="AI143" i="1"/>
  <c r="T143" i="1"/>
  <c r="S143" i="1"/>
  <c r="AS143" i="1" s="1"/>
  <c r="AI71" i="1"/>
  <c r="T71" i="1"/>
  <c r="S71" i="1"/>
  <c r="AS71" i="1" s="1"/>
  <c r="AI70" i="1"/>
  <c r="T70" i="1"/>
  <c r="S70" i="1"/>
  <c r="AS70" i="1" s="1"/>
  <c r="AI69" i="1"/>
  <c r="AJ69" i="1" s="1"/>
  <c r="T69" i="1"/>
  <c r="S69" i="1"/>
  <c r="AS69" i="1" s="1"/>
  <c r="AI68" i="1"/>
  <c r="T68" i="1"/>
  <c r="S68" i="1"/>
  <c r="AS68" i="1" s="1"/>
  <c r="AI67" i="1"/>
  <c r="AJ67" i="1" s="1"/>
  <c r="T67" i="1"/>
  <c r="S67" i="1"/>
  <c r="AS67" i="1" s="1"/>
  <c r="AI59" i="1"/>
  <c r="T59" i="1"/>
  <c r="S59" i="1"/>
  <c r="AS59" i="1" s="1"/>
  <c r="X6" i="1"/>
  <c r="W6" i="1"/>
  <c r="V6" i="1"/>
  <c r="U6" i="1"/>
  <c r="AR204" i="1" l="1"/>
  <c r="AJ206" i="1"/>
  <c r="AK206" i="1" s="1"/>
  <c r="AL206" i="1" s="1"/>
  <c r="AJ208" i="1"/>
  <c r="AK205" i="1"/>
  <c r="AK207" i="1"/>
  <c r="AK209" i="1"/>
  <c r="AL209" i="1" s="1"/>
  <c r="AK196" i="1"/>
  <c r="AL196" i="1" s="1"/>
  <c r="AR196" i="1" s="1"/>
  <c r="AL180" i="1"/>
  <c r="AR180" i="1" s="1"/>
  <c r="AK181" i="1"/>
  <c r="AL181" i="1" s="1"/>
  <c r="AR181" i="1" s="1"/>
  <c r="AJ143" i="1"/>
  <c r="AJ145" i="1"/>
  <c r="AK144" i="1"/>
  <c r="AL144" i="1" s="1"/>
  <c r="AR144" i="1" s="1"/>
  <c r="AJ146" i="1"/>
  <c r="AK67" i="1"/>
  <c r="AK69" i="1"/>
  <c r="AJ71" i="1"/>
  <c r="AJ68" i="1"/>
  <c r="AJ70" i="1"/>
  <c r="AK70" i="1" s="1"/>
  <c r="AJ59" i="1"/>
  <c r="AK59" i="1" s="1"/>
  <c r="T222" i="1"/>
  <c r="T221" i="1"/>
  <c r="S222" i="1"/>
  <c r="S221" i="1"/>
  <c r="AK208" i="1" l="1"/>
  <c r="AR206" i="1"/>
  <c r="AL205" i="1"/>
  <c r="AR205" i="1" s="1"/>
  <c r="AR209" i="1"/>
  <c r="AL207" i="1"/>
  <c r="AR207" i="1" s="1"/>
  <c r="AK143" i="1"/>
  <c r="AL143" i="1" s="1"/>
  <c r="AR143" i="1" s="1"/>
  <c r="AK145" i="1"/>
  <c r="AL145" i="1" s="1"/>
  <c r="AK146" i="1"/>
  <c r="AL146" i="1" s="1"/>
  <c r="AL69" i="1"/>
  <c r="AR69" i="1" s="1"/>
  <c r="AK71" i="1"/>
  <c r="AL71" i="1" s="1"/>
  <c r="AL67" i="1"/>
  <c r="AR67" i="1" s="1"/>
  <c r="AK68" i="1"/>
  <c r="AL70" i="1"/>
  <c r="AR70" i="1" s="1"/>
  <c r="AL59" i="1"/>
  <c r="AR59" i="1" s="1"/>
  <c r="AI222" i="1"/>
  <c r="AJ222" i="1" s="1"/>
  <c r="AS222" i="1"/>
  <c r="AI221" i="1"/>
  <c r="AJ221" i="1" s="1"/>
  <c r="AE221" i="1"/>
  <c r="AS221" i="1"/>
  <c r="AL208" i="1" l="1"/>
  <c r="AR208" i="1" s="1"/>
  <c r="AR71" i="1"/>
  <c r="AR145" i="1"/>
  <c r="AR146" i="1"/>
  <c r="AL68" i="1"/>
  <c r="AR68" i="1" s="1"/>
  <c r="AF221" i="1"/>
  <c r="N221" i="1" s="1"/>
  <c r="AK221" i="1"/>
  <c r="AL221" i="1" s="1"/>
  <c r="AR221" i="1" s="1"/>
  <c r="AK222" i="1"/>
  <c r="AL222" i="1" s="1"/>
  <c r="AR222" i="1" s="1"/>
  <c r="AP221" i="1"/>
  <c r="AI88" i="1"/>
  <c r="T88" i="1"/>
  <c r="S88" i="1"/>
  <c r="AS88" i="1" s="1"/>
  <c r="AI87" i="1"/>
  <c r="T87" i="1"/>
  <c r="S87" i="1"/>
  <c r="AS87" i="1" s="1"/>
  <c r="S86" i="1"/>
  <c r="AS86" i="1" s="1"/>
  <c r="T86" i="1"/>
  <c r="AI86" i="1"/>
  <c r="AJ86" i="1" s="1"/>
  <c r="AK86" i="1" s="1"/>
  <c r="S197" i="1"/>
  <c r="S189" i="1"/>
  <c r="S190" i="1"/>
  <c r="S191" i="1"/>
  <c r="S192" i="1"/>
  <c r="S193" i="1"/>
  <c r="S194" i="1"/>
  <c r="S195" i="1"/>
  <c r="S172" i="1"/>
  <c r="S173" i="1"/>
  <c r="S174" i="1"/>
  <c r="S175" i="1"/>
  <c r="AS175" i="1" s="1"/>
  <c r="S176" i="1"/>
  <c r="AS176" i="1" s="1"/>
  <c r="S177" i="1"/>
  <c r="AS177" i="1" s="1"/>
  <c r="S178" i="1"/>
  <c r="AS178" i="1" s="1"/>
  <c r="S179" i="1"/>
  <c r="AS179" i="1" s="1"/>
  <c r="S182" i="1"/>
  <c r="S183" i="1"/>
  <c r="S184" i="1"/>
  <c r="S155" i="1"/>
  <c r="S156" i="1"/>
  <c r="S157" i="1"/>
  <c r="S158" i="1"/>
  <c r="S159" i="1"/>
  <c r="AS159" i="1" s="1"/>
  <c r="S160" i="1"/>
  <c r="AS160" i="1" s="1"/>
  <c r="S161" i="1"/>
  <c r="AS161" i="1" s="1"/>
  <c r="S162" i="1"/>
  <c r="AS162" i="1" s="1"/>
  <c r="S163" i="1"/>
  <c r="S164" i="1"/>
  <c r="S165" i="1"/>
  <c r="S166" i="1"/>
  <c r="S167" i="1"/>
  <c r="S202" i="1"/>
  <c r="S203" i="1"/>
  <c r="S210" i="1"/>
  <c r="S211" i="1"/>
  <c r="AS211" i="1" s="1"/>
  <c r="S212" i="1"/>
  <c r="S139" i="1"/>
  <c r="AS139" i="1" s="1"/>
  <c r="S140" i="1"/>
  <c r="AS140" i="1" s="1"/>
  <c r="S141" i="1"/>
  <c r="AS141" i="1" s="1"/>
  <c r="S142" i="1"/>
  <c r="AS142" i="1" s="1"/>
  <c r="S147" i="1"/>
  <c r="AS147" i="1" s="1"/>
  <c r="S148" i="1"/>
  <c r="AS148" i="1" s="1"/>
  <c r="S149" i="1"/>
  <c r="AS149" i="1" s="1"/>
  <c r="S150" i="1"/>
  <c r="AS150" i="1" s="1"/>
  <c r="S138" i="1"/>
  <c r="AS138" i="1" s="1"/>
  <c r="S128" i="1"/>
  <c r="S129" i="1"/>
  <c r="S130" i="1"/>
  <c r="S131" i="1"/>
  <c r="S132" i="1"/>
  <c r="S133" i="1"/>
  <c r="AS133" i="1" s="1"/>
  <c r="S134" i="1"/>
  <c r="S113" i="1"/>
  <c r="S114" i="1"/>
  <c r="S115" i="1"/>
  <c r="S116" i="1"/>
  <c r="S117" i="1"/>
  <c r="S118" i="1"/>
  <c r="S119" i="1"/>
  <c r="S120" i="1"/>
  <c r="S121" i="1"/>
  <c r="S122" i="1"/>
  <c r="AS122" i="1" s="1"/>
  <c r="S123" i="1"/>
  <c r="S98" i="1"/>
  <c r="S99" i="1"/>
  <c r="S100" i="1"/>
  <c r="S101" i="1"/>
  <c r="S102" i="1"/>
  <c r="S103" i="1"/>
  <c r="S104" i="1"/>
  <c r="S105" i="1"/>
  <c r="S106" i="1"/>
  <c r="AS106" i="1" s="1"/>
  <c r="S107" i="1"/>
  <c r="AS107" i="1" s="1"/>
  <c r="S108" i="1"/>
  <c r="S81" i="1"/>
  <c r="S82" i="1"/>
  <c r="S83" i="1"/>
  <c r="S84" i="1"/>
  <c r="S85" i="1"/>
  <c r="S89" i="1"/>
  <c r="AS89" i="1" s="1"/>
  <c r="S90" i="1"/>
  <c r="AS90" i="1" s="1"/>
  <c r="S91" i="1"/>
  <c r="AS91" i="1" s="1"/>
  <c r="S92" i="1"/>
  <c r="AS92" i="1" s="1"/>
  <c r="S93" i="1"/>
  <c r="S65" i="1"/>
  <c r="S66" i="1"/>
  <c r="S72" i="1"/>
  <c r="S73" i="1"/>
  <c r="S74" i="1"/>
  <c r="S75" i="1"/>
  <c r="S76" i="1"/>
  <c r="S47" i="1"/>
  <c r="S48" i="1"/>
  <c r="S49" i="1"/>
  <c r="S50" i="1"/>
  <c r="S51" i="1"/>
  <c r="S52" i="1"/>
  <c r="S53" i="1"/>
  <c r="S54" i="1"/>
  <c r="S55" i="1"/>
  <c r="S56" i="1"/>
  <c r="S57" i="1"/>
  <c r="S58" i="1"/>
  <c r="S60" i="1"/>
  <c r="S33" i="1"/>
  <c r="S34" i="1"/>
  <c r="S35" i="1"/>
  <c r="S36" i="1"/>
  <c r="S37" i="1"/>
  <c r="S38" i="1"/>
  <c r="S39" i="1"/>
  <c r="S40" i="1"/>
  <c r="S41" i="1"/>
  <c r="S42" i="1"/>
  <c r="T6" i="1"/>
  <c r="T7" i="1"/>
  <c r="T5" i="1"/>
  <c r="S6" i="1"/>
  <c r="AS6" i="1" s="1"/>
  <c r="S7" i="1"/>
  <c r="AS7" i="1" s="1"/>
  <c r="S5" i="1"/>
  <c r="S217" i="1"/>
  <c r="AS217" i="1" s="1"/>
  <c r="T217" i="1"/>
  <c r="T216" i="1"/>
  <c r="S216" i="1"/>
  <c r="AS216" i="1" s="1"/>
  <c r="AI217" i="1"/>
  <c r="AI7" i="1"/>
  <c r="AI6" i="1"/>
  <c r="X7" i="1"/>
  <c r="W7" i="1"/>
  <c r="V7" i="1"/>
  <c r="U7" i="1"/>
  <c r="AI216" i="1"/>
  <c r="AE216" i="1"/>
  <c r="AP216" i="1" s="1"/>
  <c r="AI15" i="1"/>
  <c r="T15" i="1"/>
  <c r="S15" i="1"/>
  <c r="AS15" i="1" s="1"/>
  <c r="AI179" i="1"/>
  <c r="AJ179" i="1" s="1"/>
  <c r="T179" i="1"/>
  <c r="AI178" i="1"/>
  <c r="AJ178" i="1" s="1"/>
  <c r="AK178" i="1" s="1"/>
  <c r="T178" i="1"/>
  <c r="AI177" i="1"/>
  <c r="AJ177" i="1" s="1"/>
  <c r="T177" i="1"/>
  <c r="AI176" i="1"/>
  <c r="AJ176" i="1" s="1"/>
  <c r="T176" i="1"/>
  <c r="AI175" i="1"/>
  <c r="AJ175" i="1" s="1"/>
  <c r="T175" i="1"/>
  <c r="AI162" i="1"/>
  <c r="AJ162" i="1" s="1"/>
  <c r="AK162" i="1" s="1"/>
  <c r="T162" i="1"/>
  <c r="AI161" i="1"/>
  <c r="AJ161" i="1" s="1"/>
  <c r="AK161" i="1" s="1"/>
  <c r="T161" i="1"/>
  <c r="AI160" i="1"/>
  <c r="AJ160" i="1" s="1"/>
  <c r="AK160" i="1" s="1"/>
  <c r="T160" i="1"/>
  <c r="AI159" i="1"/>
  <c r="AJ159" i="1" s="1"/>
  <c r="AK159" i="1" s="1"/>
  <c r="T159" i="1"/>
  <c r="AI211" i="1"/>
  <c r="T211" i="1"/>
  <c r="AI150" i="1"/>
  <c r="T150" i="1"/>
  <c r="AI149" i="1"/>
  <c r="T149" i="1"/>
  <c r="AI148" i="1"/>
  <c r="T148" i="1"/>
  <c r="AI147" i="1"/>
  <c r="T147" i="1"/>
  <c r="AI142" i="1"/>
  <c r="T142" i="1"/>
  <c r="AI141" i="1"/>
  <c r="T141" i="1"/>
  <c r="AI140" i="1"/>
  <c r="T140" i="1"/>
  <c r="AI139" i="1"/>
  <c r="X139" i="1"/>
  <c r="X140" i="1" s="1"/>
  <c r="X141" i="1" s="1"/>
  <c r="X142" i="1" s="1"/>
  <c r="W139" i="1"/>
  <c r="W140" i="1" s="1"/>
  <c r="W141" i="1" s="1"/>
  <c r="W142" i="1" s="1"/>
  <c r="V139" i="1"/>
  <c r="V140" i="1" s="1"/>
  <c r="V141" i="1" s="1"/>
  <c r="V142" i="1" s="1"/>
  <c r="U139" i="1"/>
  <c r="U140" i="1" s="1"/>
  <c r="T139" i="1"/>
  <c r="AI138" i="1"/>
  <c r="AE138" i="1"/>
  <c r="AF138" i="1" s="1"/>
  <c r="T138" i="1"/>
  <c r="AI133" i="1"/>
  <c r="T133" i="1"/>
  <c r="AI122" i="1"/>
  <c r="T122" i="1"/>
  <c r="AI107" i="1"/>
  <c r="T107" i="1"/>
  <c r="AI106" i="1"/>
  <c r="T106" i="1"/>
  <c r="AI92" i="1"/>
  <c r="T92" i="1"/>
  <c r="AI91" i="1"/>
  <c r="T91" i="1"/>
  <c r="AI90" i="1"/>
  <c r="T90" i="1"/>
  <c r="AI89" i="1"/>
  <c r="T89" i="1"/>
  <c r="X65" i="1"/>
  <c r="W65" i="1"/>
  <c r="V65" i="1"/>
  <c r="U65" i="1"/>
  <c r="V143" i="1" l="1"/>
  <c r="V144" i="1" s="1"/>
  <c r="V145" i="1" s="1"/>
  <c r="V146" i="1" s="1"/>
  <c r="V147" i="1" s="1"/>
  <c r="V148" i="1" s="1"/>
  <c r="V149" i="1" s="1"/>
  <c r="V150" i="1" s="1"/>
  <c r="W143" i="1"/>
  <c r="W144" i="1" s="1"/>
  <c r="W145" i="1" s="1"/>
  <c r="W146" i="1" s="1"/>
  <c r="W147" i="1" s="1"/>
  <c r="W148" i="1" s="1"/>
  <c r="W149" i="1" s="1"/>
  <c r="W150" i="1" s="1"/>
  <c r="X143" i="1"/>
  <c r="X144" i="1" s="1"/>
  <c r="X145" i="1" s="1"/>
  <c r="X146" i="1" s="1"/>
  <c r="X147" i="1" s="1"/>
  <c r="X148" i="1" s="1"/>
  <c r="X149" i="1" s="1"/>
  <c r="X150" i="1" s="1"/>
  <c r="AG221" i="1"/>
  <c r="O221" i="1" s="1"/>
  <c r="AE222" i="1"/>
  <c r="AJ88" i="1"/>
  <c r="AK88" i="1" s="1"/>
  <c r="AJ87" i="1"/>
  <c r="AK87" i="1" s="1"/>
  <c r="AL87" i="1" s="1"/>
  <c r="AL86" i="1"/>
  <c r="AR86" i="1" s="1"/>
  <c r="AJ217" i="1"/>
  <c r="AE7" i="1"/>
  <c r="AF7" i="1" s="1"/>
  <c r="N7" i="1" s="1"/>
  <c r="AE6" i="1"/>
  <c r="AF6" i="1" s="1"/>
  <c r="AG6" i="1" s="1"/>
  <c r="O6" i="1" s="1"/>
  <c r="AJ7" i="1"/>
  <c r="AK7" i="1" s="1"/>
  <c r="AJ6" i="1"/>
  <c r="AF216" i="1"/>
  <c r="N216" i="1" s="1"/>
  <c r="AJ216" i="1"/>
  <c r="AK216" i="1" s="1"/>
  <c r="AL216" i="1" s="1"/>
  <c r="AJ15" i="1"/>
  <c r="AK15" i="1" s="1"/>
  <c r="AK179" i="1"/>
  <c r="AL179" i="1" s="1"/>
  <c r="AR179" i="1" s="1"/>
  <c r="AL178" i="1"/>
  <c r="AR178" i="1" s="1"/>
  <c r="AK175" i="1"/>
  <c r="AL175" i="1" s="1"/>
  <c r="AR175" i="1" s="1"/>
  <c r="AK176" i="1"/>
  <c r="AL176" i="1" s="1"/>
  <c r="AR176" i="1" s="1"/>
  <c r="AK177" i="1"/>
  <c r="AL177" i="1" s="1"/>
  <c r="AR177" i="1" s="1"/>
  <c r="AL159" i="1"/>
  <c r="AR159" i="1" s="1"/>
  <c r="AL160" i="1"/>
  <c r="AR160" i="1" s="1"/>
  <c r="AL161" i="1"/>
  <c r="AR161" i="1" s="1"/>
  <c r="AL162" i="1"/>
  <c r="AR162" i="1" s="1"/>
  <c r="AJ211" i="1"/>
  <c r="AK211" i="1" s="1"/>
  <c r="AG138" i="1"/>
  <c r="O138" i="1" s="1"/>
  <c r="N138" i="1"/>
  <c r="U141" i="1"/>
  <c r="AE140" i="1"/>
  <c r="AP138" i="1"/>
  <c r="AE139" i="1"/>
  <c r="AJ138" i="1"/>
  <c r="AJ139" i="1"/>
  <c r="AJ140" i="1"/>
  <c r="AJ141" i="1"/>
  <c r="AJ142" i="1"/>
  <c r="AJ147" i="1"/>
  <c r="AJ148" i="1"/>
  <c r="AJ149" i="1"/>
  <c r="AJ150" i="1"/>
  <c r="AJ133" i="1"/>
  <c r="AJ122" i="1"/>
  <c r="AJ107" i="1"/>
  <c r="AJ106" i="1"/>
  <c r="AK106" i="1" s="1"/>
  <c r="AL106" i="1" s="1"/>
  <c r="AJ89" i="1"/>
  <c r="AJ90" i="1"/>
  <c r="AJ91" i="1"/>
  <c r="AJ92" i="1"/>
  <c r="AK92" i="1" s="1"/>
  <c r="AH221" i="1" l="1"/>
  <c r="P221" i="1" s="1"/>
  <c r="AP222" i="1"/>
  <c r="AF222" i="1"/>
  <c r="N222" i="1" s="1"/>
  <c r="AL88" i="1"/>
  <c r="AR88" i="1" s="1"/>
  <c r="AR87" i="1"/>
  <c r="AE217" i="1"/>
  <c r="AR216" i="1"/>
  <c r="AP6" i="1"/>
  <c r="AP7" i="1"/>
  <c r="AK217" i="1"/>
  <c r="AL217" i="1" s="1"/>
  <c r="AR217" i="1" s="1"/>
  <c r="N6" i="1"/>
  <c r="AL7" i="1"/>
  <c r="AR7" i="1" s="1"/>
  <c r="AH6" i="1"/>
  <c r="P6" i="1" s="1"/>
  <c r="AG7" i="1"/>
  <c r="O7" i="1" s="1"/>
  <c r="AK6" i="1"/>
  <c r="AG216" i="1"/>
  <c r="AL15" i="1"/>
  <c r="AR15" i="1" s="1"/>
  <c r="AL211" i="1"/>
  <c r="AR211" i="1" s="1"/>
  <c r="AK147" i="1"/>
  <c r="AL147" i="1" s="1"/>
  <c r="AR147" i="1" s="1"/>
  <c r="AK140" i="1"/>
  <c r="AL140" i="1" s="1"/>
  <c r="AR140" i="1" s="1"/>
  <c r="AF140" i="1"/>
  <c r="N140" i="1" s="1"/>
  <c r="AP140" i="1"/>
  <c r="AK139" i="1"/>
  <c r="AL139" i="1" s="1"/>
  <c r="AR139" i="1" s="1"/>
  <c r="AK150" i="1"/>
  <c r="U142" i="1"/>
  <c r="U143" i="1" s="1"/>
  <c r="AE141" i="1"/>
  <c r="AK149" i="1"/>
  <c r="AL149" i="1" s="1"/>
  <c r="AK142" i="1"/>
  <c r="AL142" i="1" s="1"/>
  <c r="AK138" i="1"/>
  <c r="AL138" i="1" s="1"/>
  <c r="AR138" i="1" s="1"/>
  <c r="AH138" i="1"/>
  <c r="P138" i="1" s="1"/>
  <c r="AK148" i="1"/>
  <c r="AL148" i="1" s="1"/>
  <c r="AR148" i="1" s="1"/>
  <c r="AK141" i="1"/>
  <c r="AF139" i="1"/>
  <c r="N139" i="1" s="1"/>
  <c r="AP139" i="1"/>
  <c r="AK133" i="1"/>
  <c r="AL133" i="1" s="1"/>
  <c r="AR133" i="1" s="1"/>
  <c r="AK107" i="1"/>
  <c r="AL107" i="1" s="1"/>
  <c r="AR107" i="1" s="1"/>
  <c r="AK122" i="1"/>
  <c r="AL122" i="1" s="1"/>
  <c r="AR122" i="1" s="1"/>
  <c r="AR106" i="1"/>
  <c r="AL92" i="1"/>
  <c r="AR92" i="1" s="1"/>
  <c r="AK91" i="1"/>
  <c r="AK90" i="1"/>
  <c r="AL90" i="1" s="1"/>
  <c r="AK89" i="1"/>
  <c r="AL89" i="1" s="1"/>
  <c r="U144" i="1" l="1"/>
  <c r="AE143" i="1"/>
  <c r="AG222" i="1"/>
  <c r="O222" i="1" s="1"/>
  <c r="AF217" i="1"/>
  <c r="AP217" i="1"/>
  <c r="AL6" i="1"/>
  <c r="AR6" i="1" s="1"/>
  <c r="AH7" i="1"/>
  <c r="P7" i="1" s="1"/>
  <c r="O216" i="1"/>
  <c r="AH216" i="1"/>
  <c r="P216" i="1" s="1"/>
  <c r="AR142" i="1"/>
  <c r="AL150" i="1"/>
  <c r="AR150" i="1" s="1"/>
  <c r="AG140" i="1"/>
  <c r="O140" i="1" s="1"/>
  <c r="AG139" i="1"/>
  <c r="O139" i="1" s="1"/>
  <c r="AF141" i="1"/>
  <c r="N141" i="1" s="1"/>
  <c r="AP141" i="1"/>
  <c r="AR149" i="1"/>
  <c r="AL141" i="1"/>
  <c r="AR141" i="1" s="1"/>
  <c r="AE142" i="1"/>
  <c r="AR89" i="1"/>
  <c r="AR90" i="1"/>
  <c r="AL91" i="1"/>
  <c r="AR91" i="1" s="1"/>
  <c r="AF143" i="1" l="1"/>
  <c r="N143" i="1" s="1"/>
  <c r="AP143" i="1"/>
  <c r="U145" i="1"/>
  <c r="AE144" i="1"/>
  <c r="AH222" i="1"/>
  <c r="P222" i="1" s="1"/>
  <c r="AH140" i="1"/>
  <c r="P140" i="1" s="1"/>
  <c r="N217" i="1"/>
  <c r="AG217" i="1"/>
  <c r="O217" i="1" s="1"/>
  <c r="AH139" i="1"/>
  <c r="P139" i="1" s="1"/>
  <c r="AG141" i="1"/>
  <c r="O141" i="1" s="1"/>
  <c r="AF142" i="1"/>
  <c r="N142" i="1" s="1"/>
  <c r="AP142" i="1"/>
  <c r="U146" i="1" l="1"/>
  <c r="AE145" i="1"/>
  <c r="AG143" i="1"/>
  <c r="AF144" i="1"/>
  <c r="N144" i="1" s="1"/>
  <c r="AP144" i="1"/>
  <c r="AH217" i="1"/>
  <c r="P217" i="1" s="1"/>
  <c r="AH141" i="1"/>
  <c r="P141" i="1" s="1"/>
  <c r="AG142" i="1"/>
  <c r="O142" i="1" s="1"/>
  <c r="AG144" i="1" l="1"/>
  <c r="O143" i="1"/>
  <c r="AH143" i="1"/>
  <c r="P143" i="1" s="1"/>
  <c r="AF145" i="1"/>
  <c r="N145" i="1" s="1"/>
  <c r="AP145" i="1"/>
  <c r="AE146" i="1"/>
  <c r="U147" i="1"/>
  <c r="AH142" i="1"/>
  <c r="P142" i="1" s="1"/>
  <c r="AP146" i="1" l="1"/>
  <c r="AF146" i="1"/>
  <c r="N146" i="1" s="1"/>
  <c r="AG145" i="1"/>
  <c r="AE147" i="1"/>
  <c r="U148" i="1"/>
  <c r="O144" i="1"/>
  <c r="AH144" i="1"/>
  <c r="P144" i="1" s="1"/>
  <c r="S28" i="1"/>
  <c r="AS28" i="1" s="1"/>
  <c r="AI28" i="1"/>
  <c r="AJ28" i="1" s="1"/>
  <c r="S27" i="1"/>
  <c r="AS27" i="1" s="1"/>
  <c r="AI27" i="1"/>
  <c r="AJ27" i="1" s="1"/>
  <c r="AK27" i="1" s="1"/>
  <c r="S26" i="1"/>
  <c r="AS26" i="1" s="1"/>
  <c r="AI26" i="1"/>
  <c r="AJ26" i="1" s="1"/>
  <c r="S25" i="1"/>
  <c r="AS25" i="1" s="1"/>
  <c r="AI25" i="1"/>
  <c r="AJ25" i="1" s="1"/>
  <c r="S24" i="1"/>
  <c r="AS24" i="1" s="1"/>
  <c r="AI24" i="1"/>
  <c r="AJ24" i="1" s="1"/>
  <c r="AK24" i="1" s="1"/>
  <c r="AL24" i="1" s="1"/>
  <c r="AR24" i="1" s="1"/>
  <c r="S23" i="1"/>
  <c r="AS23" i="1" s="1"/>
  <c r="AI23" i="1"/>
  <c r="AJ23" i="1" s="1"/>
  <c r="AK23" i="1" s="1"/>
  <c r="S22" i="1"/>
  <c r="AS22" i="1" s="1"/>
  <c r="AI22" i="1"/>
  <c r="AJ22" i="1" s="1"/>
  <c r="S21" i="1"/>
  <c r="AS21" i="1" s="1"/>
  <c r="AI21" i="1"/>
  <c r="AJ21" i="1" s="1"/>
  <c r="AK21" i="1" s="1"/>
  <c r="S17" i="1"/>
  <c r="AS17" i="1" s="1"/>
  <c r="AI17" i="1"/>
  <c r="AJ17" i="1" s="1"/>
  <c r="S16" i="1"/>
  <c r="AS16" i="1" s="1"/>
  <c r="AI16" i="1"/>
  <c r="AJ16" i="1" s="1"/>
  <c r="AK16" i="1" s="1"/>
  <c r="S14" i="1"/>
  <c r="AS14" i="1" s="1"/>
  <c r="AI14" i="1"/>
  <c r="AJ14" i="1" s="1"/>
  <c r="S13" i="1"/>
  <c r="AS13" i="1" s="1"/>
  <c r="AI13" i="1"/>
  <c r="AJ13" i="1" s="1"/>
  <c r="S12" i="1"/>
  <c r="AS12" i="1" s="1"/>
  <c r="AI12" i="1"/>
  <c r="AJ12" i="1" s="1"/>
  <c r="S11" i="1"/>
  <c r="AS11" i="1" s="1"/>
  <c r="AI11" i="1"/>
  <c r="AJ11" i="1" s="1"/>
  <c r="AS197" i="1"/>
  <c r="AI197" i="1"/>
  <c r="AJ197" i="1" s="1"/>
  <c r="AS195" i="1"/>
  <c r="AI195" i="1"/>
  <c r="AJ195" i="1" s="1"/>
  <c r="AK195" i="1" s="1"/>
  <c r="AS194" i="1"/>
  <c r="AI194" i="1"/>
  <c r="AJ194" i="1" s="1"/>
  <c r="AS193" i="1"/>
  <c r="AI193" i="1"/>
  <c r="AJ193" i="1" s="1"/>
  <c r="AS192" i="1"/>
  <c r="AI192" i="1"/>
  <c r="AJ192" i="1" s="1"/>
  <c r="AK192" i="1" s="1"/>
  <c r="AS191" i="1"/>
  <c r="AI191" i="1"/>
  <c r="AJ191" i="1" s="1"/>
  <c r="AS190" i="1"/>
  <c r="AI190" i="1"/>
  <c r="AJ190" i="1" s="1"/>
  <c r="AK190" i="1" s="1"/>
  <c r="AS189" i="1"/>
  <c r="AI189" i="1"/>
  <c r="AJ189" i="1" s="1"/>
  <c r="S188" i="1"/>
  <c r="AS188" i="1" s="1"/>
  <c r="AI188" i="1"/>
  <c r="AJ188" i="1" s="1"/>
  <c r="AK188" i="1" s="1"/>
  <c r="AS184" i="1"/>
  <c r="AI184" i="1"/>
  <c r="AJ184" i="1" s="1"/>
  <c r="AS183" i="1"/>
  <c r="AI183" i="1"/>
  <c r="AJ183" i="1" s="1"/>
  <c r="AS182" i="1"/>
  <c r="AI182" i="1"/>
  <c r="AJ182" i="1" s="1"/>
  <c r="AS174" i="1"/>
  <c r="AI174" i="1"/>
  <c r="AJ174" i="1" s="1"/>
  <c r="AS173" i="1"/>
  <c r="AI173" i="1"/>
  <c r="AJ173" i="1" s="1"/>
  <c r="AS172" i="1"/>
  <c r="AI172" i="1"/>
  <c r="AJ172" i="1" s="1"/>
  <c r="S171" i="1"/>
  <c r="AS171" i="1" s="1"/>
  <c r="AI171" i="1"/>
  <c r="AJ171" i="1" s="1"/>
  <c r="AS167" i="1"/>
  <c r="AI167" i="1"/>
  <c r="AJ167" i="1" s="1"/>
  <c r="AK167" i="1" s="1"/>
  <c r="AS166" i="1"/>
  <c r="AI166" i="1"/>
  <c r="AJ166" i="1" s="1"/>
  <c r="AS165" i="1"/>
  <c r="AI165" i="1"/>
  <c r="AJ165" i="1" s="1"/>
  <c r="AS164" i="1"/>
  <c r="AI164" i="1"/>
  <c r="AJ164" i="1" s="1"/>
  <c r="AS163" i="1"/>
  <c r="AI163" i="1"/>
  <c r="AJ163" i="1" s="1"/>
  <c r="AS158" i="1"/>
  <c r="AI158" i="1"/>
  <c r="AJ158" i="1" s="1"/>
  <c r="AK158" i="1" s="1"/>
  <c r="AL158" i="1" s="1"/>
  <c r="AR158" i="1" s="1"/>
  <c r="AS157" i="1"/>
  <c r="AI157" i="1"/>
  <c r="AJ157" i="1" s="1"/>
  <c r="AK157" i="1" s="1"/>
  <c r="AL157" i="1" s="1"/>
  <c r="AR157" i="1" s="1"/>
  <c r="AS156" i="1"/>
  <c r="AI156" i="1"/>
  <c r="AJ156" i="1" s="1"/>
  <c r="AK156" i="1" s="1"/>
  <c r="AL156" i="1" s="1"/>
  <c r="AR156" i="1" s="1"/>
  <c r="AS155" i="1"/>
  <c r="AI155" i="1"/>
  <c r="AJ155" i="1" s="1"/>
  <c r="S154" i="1"/>
  <c r="AS154" i="1" s="1"/>
  <c r="AI154" i="1"/>
  <c r="AJ154" i="1" s="1"/>
  <c r="AS212" i="1"/>
  <c r="AI212" i="1"/>
  <c r="AJ212" i="1" s="1"/>
  <c r="AS210" i="1"/>
  <c r="AI210" i="1"/>
  <c r="AJ210" i="1" s="1"/>
  <c r="AS203" i="1"/>
  <c r="AI203" i="1"/>
  <c r="AJ203" i="1" s="1"/>
  <c r="AS202" i="1"/>
  <c r="AI202" i="1"/>
  <c r="AJ202" i="1" s="1"/>
  <c r="S201" i="1"/>
  <c r="AS201" i="1" s="1"/>
  <c r="AI201" i="1"/>
  <c r="AJ201" i="1" s="1"/>
  <c r="AS134" i="1"/>
  <c r="AI134" i="1"/>
  <c r="AJ134" i="1" s="1"/>
  <c r="AK134" i="1" s="1"/>
  <c r="AS132" i="1"/>
  <c r="AI132" i="1"/>
  <c r="AJ132" i="1" s="1"/>
  <c r="AK132" i="1" s="1"/>
  <c r="AS131" i="1"/>
  <c r="AI131" i="1"/>
  <c r="AS130" i="1"/>
  <c r="AI130" i="1"/>
  <c r="AJ130" i="1" s="1"/>
  <c r="AS129" i="1"/>
  <c r="AI129" i="1"/>
  <c r="AJ129" i="1" s="1"/>
  <c r="AS128" i="1"/>
  <c r="AI128" i="1"/>
  <c r="AJ128" i="1" s="1"/>
  <c r="S127" i="1"/>
  <c r="AS127" i="1" s="1"/>
  <c r="AI127" i="1"/>
  <c r="AJ127" i="1" s="1"/>
  <c r="AS123" i="1"/>
  <c r="AI123" i="1"/>
  <c r="AJ123" i="1" s="1"/>
  <c r="AS121" i="1"/>
  <c r="AI121" i="1"/>
  <c r="AJ121" i="1" s="1"/>
  <c r="AS120" i="1"/>
  <c r="AI120" i="1"/>
  <c r="AJ120" i="1" s="1"/>
  <c r="AS119" i="1"/>
  <c r="AI119" i="1"/>
  <c r="AJ119" i="1" s="1"/>
  <c r="AS118" i="1"/>
  <c r="AI118" i="1"/>
  <c r="AJ118" i="1" s="1"/>
  <c r="AS117" i="1"/>
  <c r="AI117" i="1"/>
  <c r="AJ117" i="1" s="1"/>
  <c r="AS116" i="1"/>
  <c r="AI116" i="1"/>
  <c r="AJ116" i="1" s="1"/>
  <c r="AS115" i="1"/>
  <c r="AI115" i="1"/>
  <c r="AJ115" i="1" s="1"/>
  <c r="AK115" i="1" s="1"/>
  <c r="AL115" i="1" s="1"/>
  <c r="AR115" i="1" s="1"/>
  <c r="AS114" i="1"/>
  <c r="AI114" i="1"/>
  <c r="AJ114" i="1" s="1"/>
  <c r="AS113" i="1"/>
  <c r="AI113" i="1"/>
  <c r="AJ113" i="1" s="1"/>
  <c r="AK113" i="1" s="1"/>
  <c r="AL113" i="1" s="1"/>
  <c r="AR113" i="1" s="1"/>
  <c r="S112" i="1"/>
  <c r="AS112" i="1" s="1"/>
  <c r="AI112" i="1"/>
  <c r="AJ112" i="1" s="1"/>
  <c r="AS108" i="1"/>
  <c r="AI108" i="1"/>
  <c r="AJ108" i="1" s="1"/>
  <c r="AK108" i="1" s="1"/>
  <c r="AS105" i="1"/>
  <c r="AI105" i="1"/>
  <c r="AJ105" i="1" s="1"/>
  <c r="AS104" i="1"/>
  <c r="AI104" i="1"/>
  <c r="AJ104" i="1" s="1"/>
  <c r="AS103" i="1"/>
  <c r="AI103" i="1"/>
  <c r="AJ103" i="1" s="1"/>
  <c r="AK103" i="1" s="1"/>
  <c r="AS102" i="1"/>
  <c r="AI102" i="1"/>
  <c r="AJ102" i="1" s="1"/>
  <c r="AS101" i="1"/>
  <c r="AI101" i="1"/>
  <c r="AJ101" i="1" s="1"/>
  <c r="AS100" i="1"/>
  <c r="AI100" i="1"/>
  <c r="AJ100" i="1" s="1"/>
  <c r="AS99" i="1"/>
  <c r="AI99" i="1"/>
  <c r="AS98" i="1"/>
  <c r="AI98" i="1"/>
  <c r="S97" i="1"/>
  <c r="AS97" i="1" s="1"/>
  <c r="AI97" i="1"/>
  <c r="AJ97" i="1" s="1"/>
  <c r="AS93" i="1"/>
  <c r="AI93" i="1"/>
  <c r="AJ93" i="1" s="1"/>
  <c r="AK93" i="1" s="1"/>
  <c r="AL93" i="1" s="1"/>
  <c r="AR93" i="1" s="1"/>
  <c r="AS85" i="1"/>
  <c r="AI85" i="1"/>
  <c r="AJ85" i="1" s="1"/>
  <c r="AK85" i="1" s="1"/>
  <c r="AL85" i="1" s="1"/>
  <c r="AR85" i="1" s="1"/>
  <c r="AS84" i="1"/>
  <c r="AI84" i="1"/>
  <c r="AJ84" i="1" s="1"/>
  <c r="AK84" i="1" s="1"/>
  <c r="AS83" i="1"/>
  <c r="AI83" i="1"/>
  <c r="AJ83" i="1" s="1"/>
  <c r="AK83" i="1" s="1"/>
  <c r="AS82" i="1"/>
  <c r="AI82" i="1"/>
  <c r="AJ82" i="1" s="1"/>
  <c r="AK82" i="1" s="1"/>
  <c r="AL82" i="1" s="1"/>
  <c r="AS81" i="1"/>
  <c r="AI81" i="1"/>
  <c r="AJ81" i="1" s="1"/>
  <c r="S80" i="1"/>
  <c r="AS80" i="1" s="1"/>
  <c r="AI80" i="1"/>
  <c r="AJ80" i="1" s="1"/>
  <c r="AS76" i="1"/>
  <c r="AI76" i="1"/>
  <c r="AJ76" i="1" s="1"/>
  <c r="AS75" i="1"/>
  <c r="AI75" i="1"/>
  <c r="AJ75" i="1" s="1"/>
  <c r="AS74" i="1"/>
  <c r="AI74" i="1"/>
  <c r="AJ74" i="1" s="1"/>
  <c r="AS73" i="1"/>
  <c r="AI73" i="1"/>
  <c r="AJ73" i="1" s="1"/>
  <c r="AS72" i="1"/>
  <c r="AI72" i="1"/>
  <c r="AJ72" i="1" s="1"/>
  <c r="AK72" i="1" s="1"/>
  <c r="AS66" i="1"/>
  <c r="AI66" i="1"/>
  <c r="AJ66" i="1" s="1"/>
  <c r="AS65" i="1"/>
  <c r="AI65" i="1"/>
  <c r="AJ65" i="1" s="1"/>
  <c r="AK65" i="1" s="1"/>
  <c r="S64" i="1"/>
  <c r="AS64" i="1" s="1"/>
  <c r="AI64" i="1"/>
  <c r="AJ64" i="1" s="1"/>
  <c r="AS60" i="1"/>
  <c r="AI60" i="1"/>
  <c r="AJ60" i="1" s="1"/>
  <c r="AS58" i="1"/>
  <c r="AI58" i="1"/>
  <c r="AJ58" i="1" s="1"/>
  <c r="AS57" i="1"/>
  <c r="AI57" i="1"/>
  <c r="AS56" i="1"/>
  <c r="AI56" i="1"/>
  <c r="AJ56" i="1" s="1"/>
  <c r="AS55" i="1"/>
  <c r="AI55" i="1"/>
  <c r="AJ55" i="1" s="1"/>
  <c r="AS54" i="1"/>
  <c r="AI54" i="1"/>
  <c r="AJ54" i="1" s="1"/>
  <c r="AK54" i="1" s="1"/>
  <c r="AS53" i="1"/>
  <c r="AI53" i="1"/>
  <c r="AJ53" i="1" s="1"/>
  <c r="AS52" i="1"/>
  <c r="AI52" i="1"/>
  <c r="AJ52" i="1" s="1"/>
  <c r="AK52" i="1" s="1"/>
  <c r="AL52" i="1" s="1"/>
  <c r="AR52" i="1" s="1"/>
  <c r="AS51" i="1"/>
  <c r="AI51" i="1"/>
  <c r="AS50" i="1"/>
  <c r="AI50" i="1"/>
  <c r="AJ50" i="1" s="1"/>
  <c r="AS49" i="1"/>
  <c r="AI49" i="1"/>
  <c r="AJ49" i="1" s="1"/>
  <c r="AS48" i="1"/>
  <c r="AI48" i="1"/>
  <c r="AJ48" i="1" s="1"/>
  <c r="AS47" i="1"/>
  <c r="AI47" i="1"/>
  <c r="AJ47" i="1" s="1"/>
  <c r="AK47" i="1" s="1"/>
  <c r="S46" i="1"/>
  <c r="AS46" i="1" s="1"/>
  <c r="AI46" i="1"/>
  <c r="AJ46" i="1" s="1"/>
  <c r="AS33" i="1"/>
  <c r="AS34" i="1"/>
  <c r="AS35" i="1"/>
  <c r="AS36" i="1"/>
  <c r="AS37" i="1"/>
  <c r="AS38" i="1"/>
  <c r="AS39" i="1"/>
  <c r="AS40" i="1"/>
  <c r="AS41" i="1"/>
  <c r="AS42" i="1"/>
  <c r="S32" i="1"/>
  <c r="AS32" i="1" s="1"/>
  <c r="AI33" i="1"/>
  <c r="AJ33" i="1" s="1"/>
  <c r="AK33" i="1" s="1"/>
  <c r="AL33" i="1" s="1"/>
  <c r="AR33" i="1" s="1"/>
  <c r="AI34" i="1"/>
  <c r="AJ34" i="1" s="1"/>
  <c r="AI35" i="1"/>
  <c r="AJ35" i="1" s="1"/>
  <c r="AK35" i="1" s="1"/>
  <c r="AL35" i="1" s="1"/>
  <c r="AI36" i="1"/>
  <c r="AJ36" i="1" s="1"/>
  <c r="AK36" i="1" s="1"/>
  <c r="AI37" i="1"/>
  <c r="AJ37" i="1" s="1"/>
  <c r="AK37" i="1" s="1"/>
  <c r="AL37" i="1" s="1"/>
  <c r="AR37" i="1" s="1"/>
  <c r="AI38" i="1"/>
  <c r="AJ38" i="1" s="1"/>
  <c r="AK38" i="1" s="1"/>
  <c r="AL38" i="1" s="1"/>
  <c r="AI39" i="1"/>
  <c r="AI40" i="1"/>
  <c r="AJ40" i="1" s="1"/>
  <c r="AK40" i="1" s="1"/>
  <c r="AL40" i="1" s="1"/>
  <c r="AI41" i="1"/>
  <c r="AJ41" i="1" s="1"/>
  <c r="AK41" i="1" s="1"/>
  <c r="AI42" i="1"/>
  <c r="AJ42" i="1" s="1"/>
  <c r="AK42" i="1" s="1"/>
  <c r="AI32" i="1"/>
  <c r="AJ32" i="1" s="1"/>
  <c r="AK32" i="1" s="1"/>
  <c r="AL32" i="1" s="1"/>
  <c r="AR32" i="1" s="1"/>
  <c r="AE201" i="1"/>
  <c r="AP201" i="1" s="1"/>
  <c r="AE127" i="1"/>
  <c r="AP127" i="1" s="1"/>
  <c r="AE112" i="1"/>
  <c r="AF112" i="1" s="1"/>
  <c r="N112" i="1" s="1"/>
  <c r="AE97" i="1"/>
  <c r="AF97" i="1" s="1"/>
  <c r="N97" i="1" s="1"/>
  <c r="AE80" i="1"/>
  <c r="AF80" i="1" s="1"/>
  <c r="N80" i="1" s="1"/>
  <c r="AE64" i="1"/>
  <c r="AF64" i="1" s="1"/>
  <c r="AE46" i="1"/>
  <c r="AF46" i="1" s="1"/>
  <c r="N46" i="1" s="1"/>
  <c r="T22" i="1"/>
  <c r="T23" i="1"/>
  <c r="T24" i="1"/>
  <c r="T25" i="1"/>
  <c r="T26" i="1"/>
  <c r="T27" i="1"/>
  <c r="T28" i="1"/>
  <c r="T21" i="1"/>
  <c r="T12" i="1"/>
  <c r="T13" i="1"/>
  <c r="T14" i="1"/>
  <c r="T16" i="1"/>
  <c r="T17" i="1"/>
  <c r="T11" i="1"/>
  <c r="T197" i="1"/>
  <c r="T195" i="1"/>
  <c r="T194" i="1"/>
  <c r="T193" i="1"/>
  <c r="T192" i="1"/>
  <c r="T191" i="1"/>
  <c r="T190" i="1"/>
  <c r="T189" i="1"/>
  <c r="T188" i="1"/>
  <c r="T184" i="1"/>
  <c r="T183" i="1"/>
  <c r="T182" i="1"/>
  <c r="T174" i="1"/>
  <c r="T173" i="1"/>
  <c r="T172" i="1"/>
  <c r="T171" i="1"/>
  <c r="T155" i="1"/>
  <c r="T156" i="1"/>
  <c r="T157" i="1"/>
  <c r="T158" i="1"/>
  <c r="T163" i="1"/>
  <c r="T164" i="1"/>
  <c r="T165" i="1"/>
  <c r="T166" i="1"/>
  <c r="T167" i="1"/>
  <c r="T154" i="1"/>
  <c r="T202" i="1"/>
  <c r="T203" i="1"/>
  <c r="T210" i="1"/>
  <c r="T212" i="1"/>
  <c r="T201" i="1"/>
  <c r="T134" i="1"/>
  <c r="T132" i="1"/>
  <c r="T131" i="1"/>
  <c r="T130" i="1"/>
  <c r="T129" i="1"/>
  <c r="T128" i="1"/>
  <c r="T127" i="1"/>
  <c r="T123" i="1"/>
  <c r="T121" i="1"/>
  <c r="T120" i="1"/>
  <c r="T119" i="1"/>
  <c r="T118" i="1"/>
  <c r="T117" i="1"/>
  <c r="T116" i="1"/>
  <c r="T115" i="1"/>
  <c r="T114" i="1"/>
  <c r="T113" i="1"/>
  <c r="T112" i="1"/>
  <c r="T108" i="1"/>
  <c r="T105" i="1"/>
  <c r="T104" i="1"/>
  <c r="T103" i="1"/>
  <c r="T102" i="1"/>
  <c r="T101" i="1"/>
  <c r="T100" i="1"/>
  <c r="T99" i="1"/>
  <c r="T98" i="1"/>
  <c r="T97" i="1"/>
  <c r="T93" i="1"/>
  <c r="T85" i="1"/>
  <c r="T84" i="1"/>
  <c r="T83" i="1"/>
  <c r="T82" i="1"/>
  <c r="T81" i="1"/>
  <c r="T80" i="1"/>
  <c r="T76" i="1"/>
  <c r="T75" i="1"/>
  <c r="T74" i="1"/>
  <c r="T73" i="1"/>
  <c r="T72" i="1"/>
  <c r="T66" i="1"/>
  <c r="T65" i="1"/>
  <c r="T64" i="1"/>
  <c r="T60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33" i="1"/>
  <c r="T34" i="1"/>
  <c r="T35" i="1"/>
  <c r="T36" i="1"/>
  <c r="T37" i="1"/>
  <c r="T38" i="1"/>
  <c r="T39" i="1"/>
  <c r="T40" i="1"/>
  <c r="T41" i="1"/>
  <c r="T42" i="1"/>
  <c r="T32" i="1"/>
  <c r="U22" i="1"/>
  <c r="U23" i="1" s="1"/>
  <c r="V22" i="1"/>
  <c r="V23" i="1" s="1"/>
  <c r="V24" i="1" s="1"/>
  <c r="V25" i="1" s="1"/>
  <c r="V26" i="1" s="1"/>
  <c r="V27" i="1" s="1"/>
  <c r="V28" i="1" s="1"/>
  <c r="W22" i="1"/>
  <c r="W23" i="1" s="1"/>
  <c r="W24" i="1" s="1"/>
  <c r="W25" i="1" s="1"/>
  <c r="W26" i="1" s="1"/>
  <c r="W27" i="1" s="1"/>
  <c r="W28" i="1" s="1"/>
  <c r="X22" i="1"/>
  <c r="X23" i="1" s="1"/>
  <c r="X24" i="1" s="1"/>
  <c r="X25" i="1" s="1"/>
  <c r="X26" i="1" s="1"/>
  <c r="X27" i="1" s="1"/>
  <c r="X28" i="1" s="1"/>
  <c r="U12" i="1"/>
  <c r="U13" i="1" s="1"/>
  <c r="V12" i="1"/>
  <c r="V13" i="1" s="1"/>
  <c r="V14" i="1" s="1"/>
  <c r="W12" i="1"/>
  <c r="W13" i="1" s="1"/>
  <c r="W14" i="1" s="1"/>
  <c r="X12" i="1"/>
  <c r="X13" i="1" s="1"/>
  <c r="X14" i="1" s="1"/>
  <c r="U189" i="1"/>
  <c r="V189" i="1"/>
  <c r="V190" i="1" s="1"/>
  <c r="V191" i="1" s="1"/>
  <c r="V192" i="1" s="1"/>
  <c r="V193" i="1" s="1"/>
  <c r="V194" i="1" s="1"/>
  <c r="V195" i="1" s="1"/>
  <c r="V196" i="1" s="1"/>
  <c r="W189" i="1"/>
  <c r="W190" i="1" s="1"/>
  <c r="W191" i="1" s="1"/>
  <c r="W192" i="1" s="1"/>
  <c r="W193" i="1" s="1"/>
  <c r="W194" i="1" s="1"/>
  <c r="W195" i="1" s="1"/>
  <c r="W196" i="1" s="1"/>
  <c r="X189" i="1"/>
  <c r="X190" i="1" s="1"/>
  <c r="X191" i="1" s="1"/>
  <c r="X192" i="1" s="1"/>
  <c r="X193" i="1" s="1"/>
  <c r="X194" i="1" s="1"/>
  <c r="X195" i="1" s="1"/>
  <c r="X196" i="1" s="1"/>
  <c r="U172" i="1"/>
  <c r="U173" i="1" s="1"/>
  <c r="U174" i="1" s="1"/>
  <c r="U175" i="1" s="1"/>
  <c r="V172" i="1"/>
  <c r="W172" i="1"/>
  <c r="W173" i="1" s="1"/>
  <c r="W174" i="1" s="1"/>
  <c r="X172" i="1"/>
  <c r="X173" i="1" s="1"/>
  <c r="X174" i="1" s="1"/>
  <c r="U202" i="1"/>
  <c r="U203" i="1" s="1"/>
  <c r="U204" i="1" s="1"/>
  <c r="V202" i="1"/>
  <c r="V203" i="1" s="1"/>
  <c r="W202" i="1"/>
  <c r="W203" i="1" s="1"/>
  <c r="X202" i="1"/>
  <c r="X203" i="1" s="1"/>
  <c r="U128" i="1"/>
  <c r="V128" i="1"/>
  <c r="V129" i="1" s="1"/>
  <c r="W128" i="1"/>
  <c r="W129" i="1" s="1"/>
  <c r="X128" i="1"/>
  <c r="X129" i="1" s="1"/>
  <c r="U98" i="1"/>
  <c r="U99" i="1" s="1"/>
  <c r="V98" i="1"/>
  <c r="V99" i="1" s="1"/>
  <c r="V100" i="1" s="1"/>
  <c r="V101" i="1" s="1"/>
  <c r="V102" i="1" s="1"/>
  <c r="V103" i="1" s="1"/>
  <c r="V104" i="1" s="1"/>
  <c r="V105" i="1" s="1"/>
  <c r="W98" i="1"/>
  <c r="W99" i="1" s="1"/>
  <c r="W100" i="1" s="1"/>
  <c r="W101" i="1" s="1"/>
  <c r="W102" i="1" s="1"/>
  <c r="W103" i="1" s="1"/>
  <c r="W104" i="1" s="1"/>
  <c r="W105" i="1" s="1"/>
  <c r="X98" i="1"/>
  <c r="X99" i="1" s="1"/>
  <c r="X100" i="1" s="1"/>
  <c r="X101" i="1" s="1"/>
  <c r="X102" i="1" s="1"/>
  <c r="X103" i="1" s="1"/>
  <c r="X104" i="1" s="1"/>
  <c r="X105" i="1" s="1"/>
  <c r="U81" i="1"/>
  <c r="U82" i="1" s="1"/>
  <c r="U83" i="1" s="1"/>
  <c r="V81" i="1"/>
  <c r="V82" i="1" s="1"/>
  <c r="V83" i="1" s="1"/>
  <c r="V84" i="1" s="1"/>
  <c r="V85" i="1" s="1"/>
  <c r="V86" i="1" s="1"/>
  <c r="V87" i="1" s="1"/>
  <c r="V88" i="1" s="1"/>
  <c r="W81" i="1"/>
  <c r="W82" i="1" s="1"/>
  <c r="W83" i="1" s="1"/>
  <c r="W84" i="1" s="1"/>
  <c r="W85" i="1" s="1"/>
  <c r="W86" i="1" s="1"/>
  <c r="W87" i="1" s="1"/>
  <c r="W88" i="1" s="1"/>
  <c r="X81" i="1"/>
  <c r="X82" i="1" s="1"/>
  <c r="X83" i="1" s="1"/>
  <c r="X84" i="1" s="1"/>
  <c r="X85" i="1" s="1"/>
  <c r="X86" i="1" s="1"/>
  <c r="X87" i="1" s="1"/>
  <c r="X88" i="1" s="1"/>
  <c r="V66" i="1"/>
  <c r="W66" i="1"/>
  <c r="X66" i="1"/>
  <c r="AE5" i="1"/>
  <c r="AP5" i="1" s="1"/>
  <c r="AE21" i="1"/>
  <c r="AF21" i="1" s="1"/>
  <c r="N21" i="1" s="1"/>
  <c r="AE11" i="1"/>
  <c r="AP11" i="1" s="1"/>
  <c r="AE188" i="1"/>
  <c r="AP188" i="1" s="1"/>
  <c r="AE171" i="1"/>
  <c r="AP171" i="1" s="1"/>
  <c r="U155" i="1"/>
  <c r="U156" i="1" s="1"/>
  <c r="V155" i="1"/>
  <c r="V156" i="1" s="1"/>
  <c r="V157" i="1" s="1"/>
  <c r="V158" i="1" s="1"/>
  <c r="W155" i="1"/>
  <c r="W156" i="1" s="1"/>
  <c r="W157" i="1" s="1"/>
  <c r="W158" i="1" s="1"/>
  <c r="X155" i="1"/>
  <c r="X156" i="1" s="1"/>
  <c r="X157" i="1" s="1"/>
  <c r="X158" i="1" s="1"/>
  <c r="AE154" i="1"/>
  <c r="AP154" i="1" s="1"/>
  <c r="U33" i="1"/>
  <c r="U34" i="1" s="1"/>
  <c r="U35" i="1" s="1"/>
  <c r="V33" i="1"/>
  <c r="V34" i="1" s="1"/>
  <c r="V35" i="1" s="1"/>
  <c r="V36" i="1" s="1"/>
  <c r="V37" i="1" s="1"/>
  <c r="V38" i="1" s="1"/>
  <c r="V39" i="1" s="1"/>
  <c r="V40" i="1" s="1"/>
  <c r="V41" i="1" s="1"/>
  <c r="W33" i="1"/>
  <c r="W34" i="1" s="1"/>
  <c r="W35" i="1" s="1"/>
  <c r="W36" i="1" s="1"/>
  <c r="W37" i="1" s="1"/>
  <c r="W38" i="1" s="1"/>
  <c r="W39" i="1" s="1"/>
  <c r="W40" i="1" s="1"/>
  <c r="W41" i="1" s="1"/>
  <c r="X33" i="1"/>
  <c r="X34" i="1" s="1"/>
  <c r="X35" i="1" s="1"/>
  <c r="X36" i="1" s="1"/>
  <c r="X37" i="1" s="1"/>
  <c r="X38" i="1" s="1"/>
  <c r="X39" i="1" s="1"/>
  <c r="X40" i="1" s="1"/>
  <c r="X41" i="1" s="1"/>
  <c r="AE32" i="1"/>
  <c r="AF32" i="1" s="1"/>
  <c r="N32" i="1" s="1"/>
  <c r="U47" i="1"/>
  <c r="U48" i="1" s="1"/>
  <c r="U49" i="1" s="1"/>
  <c r="U50" i="1" s="1"/>
  <c r="V47" i="1"/>
  <c r="V48" i="1" s="1"/>
  <c r="V49" i="1" s="1"/>
  <c r="V50" i="1" s="1"/>
  <c r="W47" i="1"/>
  <c r="W48" i="1" s="1"/>
  <c r="W49" i="1" s="1"/>
  <c r="W50" i="1" s="1"/>
  <c r="X47" i="1"/>
  <c r="X48" i="1" s="1"/>
  <c r="X49" i="1" s="1"/>
  <c r="X50" i="1" s="1"/>
  <c r="U113" i="1"/>
  <c r="U114" i="1" s="1"/>
  <c r="V113" i="1"/>
  <c r="V114" i="1" s="1"/>
  <c r="V115" i="1" s="1"/>
  <c r="V116" i="1" s="1"/>
  <c r="V117" i="1" s="1"/>
  <c r="V118" i="1" s="1"/>
  <c r="V119" i="1" s="1"/>
  <c r="V120" i="1" s="1"/>
  <c r="V121" i="1" s="1"/>
  <c r="V122" i="1" s="1"/>
  <c r="W113" i="1"/>
  <c r="W114" i="1" s="1"/>
  <c r="W115" i="1" s="1"/>
  <c r="W116" i="1" s="1"/>
  <c r="W117" i="1" s="1"/>
  <c r="W118" i="1" s="1"/>
  <c r="W119" i="1" s="1"/>
  <c r="W120" i="1" s="1"/>
  <c r="W121" i="1" s="1"/>
  <c r="W122" i="1" s="1"/>
  <c r="X113" i="1"/>
  <c r="X114" i="1" s="1"/>
  <c r="X115" i="1" s="1"/>
  <c r="X116" i="1" s="1"/>
  <c r="X117" i="1" s="1"/>
  <c r="X118" i="1" s="1"/>
  <c r="X119" i="1" s="1"/>
  <c r="X120" i="1" s="1"/>
  <c r="X121" i="1" s="1"/>
  <c r="X122" i="1" s="1"/>
  <c r="AI5" i="1"/>
  <c r="AJ5" i="1" s="1"/>
  <c r="AK5" i="1" s="1"/>
  <c r="V204" i="1" l="1"/>
  <c r="V205" i="1" s="1"/>
  <c r="V206" i="1" s="1"/>
  <c r="V207" i="1" s="1"/>
  <c r="V208" i="1" s="1"/>
  <c r="V209" i="1" s="1"/>
  <c r="V210" i="1" s="1"/>
  <c r="V211" i="1" s="1"/>
  <c r="V212" i="1" s="1"/>
  <c r="X204" i="1"/>
  <c r="X205" i="1" s="1"/>
  <c r="X206" i="1" s="1"/>
  <c r="X207" i="1" s="1"/>
  <c r="X208" i="1" s="1"/>
  <c r="X209" i="1" s="1"/>
  <c r="X210" i="1" s="1"/>
  <c r="X211" i="1" s="1"/>
  <c r="X212" i="1" s="1"/>
  <c r="U205" i="1"/>
  <c r="W204" i="1"/>
  <c r="W205" i="1" s="1"/>
  <c r="W206" i="1" s="1"/>
  <c r="W207" i="1" s="1"/>
  <c r="W208" i="1" s="1"/>
  <c r="W209" i="1" s="1"/>
  <c r="W210" i="1" s="1"/>
  <c r="W211" i="1" s="1"/>
  <c r="W212" i="1" s="1"/>
  <c r="AG146" i="1"/>
  <c r="U149" i="1"/>
  <c r="AE148" i="1"/>
  <c r="AF147" i="1"/>
  <c r="AP147" i="1"/>
  <c r="O145" i="1"/>
  <c r="AH145" i="1"/>
  <c r="P145" i="1" s="1"/>
  <c r="X130" i="1"/>
  <c r="X131" i="1" s="1"/>
  <c r="X132" i="1" s="1"/>
  <c r="X133" i="1" s="1"/>
  <c r="X134" i="1" s="1"/>
  <c r="W130" i="1"/>
  <c r="W131" i="1" s="1"/>
  <c r="W132" i="1" s="1"/>
  <c r="W133" i="1" s="1"/>
  <c r="W134" i="1" s="1"/>
  <c r="V130" i="1"/>
  <c r="V131" i="1" s="1"/>
  <c r="V132" i="1" s="1"/>
  <c r="V133" i="1" s="1"/>
  <c r="V134" i="1" s="1"/>
  <c r="X67" i="1"/>
  <c r="X68" i="1" s="1"/>
  <c r="X69" i="1" s="1"/>
  <c r="X70" i="1" s="1"/>
  <c r="X71" i="1" s="1"/>
  <c r="X72" i="1" s="1"/>
  <c r="X73" i="1" s="1"/>
  <c r="X74" i="1" s="1"/>
  <c r="X75" i="1" s="1"/>
  <c r="X76" i="1" s="1"/>
  <c r="W67" i="1"/>
  <c r="W68" i="1" s="1"/>
  <c r="W69" i="1" s="1"/>
  <c r="W70" i="1" s="1"/>
  <c r="W71" i="1" s="1"/>
  <c r="W72" i="1" s="1"/>
  <c r="W73" i="1" s="1"/>
  <c r="W74" i="1" s="1"/>
  <c r="W75" i="1" s="1"/>
  <c r="W76" i="1" s="1"/>
  <c r="V67" i="1"/>
  <c r="V68" i="1" s="1"/>
  <c r="V69" i="1" s="1"/>
  <c r="V70" i="1" s="1"/>
  <c r="V71" i="1" s="1"/>
  <c r="V72" i="1" s="1"/>
  <c r="V73" i="1" s="1"/>
  <c r="V74" i="1" s="1"/>
  <c r="V75" i="1" s="1"/>
  <c r="V76" i="1" s="1"/>
  <c r="AK73" i="1"/>
  <c r="AL73" i="1" s="1"/>
  <c r="AR73" i="1" s="1"/>
  <c r="AK17" i="1"/>
  <c r="AL17" i="1" s="1"/>
  <c r="AR17" i="1" s="1"/>
  <c r="AK174" i="1"/>
  <c r="AL174" i="1" s="1"/>
  <c r="AR174" i="1" s="1"/>
  <c r="AK58" i="1"/>
  <c r="AL58" i="1" s="1"/>
  <c r="AR58" i="1" s="1"/>
  <c r="AK120" i="1"/>
  <c r="AL120" i="1" s="1"/>
  <c r="AR120" i="1" s="1"/>
  <c r="AK50" i="1"/>
  <c r="AL50" i="1" s="1"/>
  <c r="AK46" i="1"/>
  <c r="AL46" i="1" s="1"/>
  <c r="AR46" i="1" s="1"/>
  <c r="AK74" i="1"/>
  <c r="AL74" i="1" s="1"/>
  <c r="AK66" i="1"/>
  <c r="AL66" i="1" s="1"/>
  <c r="AK116" i="1"/>
  <c r="AL116" i="1" s="1"/>
  <c r="AR116" i="1" s="1"/>
  <c r="AK105" i="1"/>
  <c r="AL105" i="1" s="1"/>
  <c r="AR105" i="1" s="1"/>
  <c r="AK101" i="1"/>
  <c r="AL101" i="1" s="1"/>
  <c r="AR101" i="1" s="1"/>
  <c r="AK76" i="1"/>
  <c r="AL76" i="1" s="1"/>
  <c r="AR76" i="1" s="1"/>
  <c r="AL72" i="1"/>
  <c r="AR72" i="1" s="1"/>
  <c r="AK172" i="1"/>
  <c r="AL172" i="1" s="1"/>
  <c r="AR172" i="1" s="1"/>
  <c r="AK165" i="1"/>
  <c r="AL165" i="1" s="1"/>
  <c r="AK123" i="1"/>
  <c r="AL123" i="1" s="1"/>
  <c r="AK11" i="1"/>
  <c r="AL11" i="1" s="1"/>
  <c r="AK191" i="1"/>
  <c r="AL191" i="1" s="1"/>
  <c r="AR191" i="1" s="1"/>
  <c r="AK164" i="1"/>
  <c r="AL164" i="1" s="1"/>
  <c r="AR164" i="1" s="1"/>
  <c r="AK48" i="1"/>
  <c r="AL48" i="1" s="1"/>
  <c r="AR48" i="1" s="1"/>
  <c r="AK118" i="1"/>
  <c r="AL118" i="1" s="1"/>
  <c r="AR118" i="1" s="1"/>
  <c r="AK202" i="1"/>
  <c r="AL202" i="1" s="1"/>
  <c r="AK184" i="1"/>
  <c r="AL184" i="1" s="1"/>
  <c r="AR184" i="1" s="1"/>
  <c r="AK129" i="1"/>
  <c r="AL129" i="1" s="1"/>
  <c r="AR129" i="1" s="1"/>
  <c r="AK49" i="1"/>
  <c r="AL49" i="1" s="1"/>
  <c r="AR49" i="1" s="1"/>
  <c r="AK102" i="1"/>
  <c r="AL102" i="1" s="1"/>
  <c r="AR102" i="1" s="1"/>
  <c r="AK53" i="1"/>
  <c r="AL53" i="1" s="1"/>
  <c r="AK12" i="1"/>
  <c r="AL12" i="1" s="1"/>
  <c r="AR12" i="1" s="1"/>
  <c r="AK154" i="1"/>
  <c r="AL154" i="1" s="1"/>
  <c r="AR154" i="1" s="1"/>
  <c r="AK189" i="1"/>
  <c r="AL189" i="1" s="1"/>
  <c r="AR189" i="1" s="1"/>
  <c r="AK127" i="1"/>
  <c r="AL127" i="1" s="1"/>
  <c r="AR127" i="1" s="1"/>
  <c r="AK193" i="1"/>
  <c r="AL193" i="1" s="1"/>
  <c r="AR193" i="1" s="1"/>
  <c r="AK166" i="1"/>
  <c r="AL166" i="1" s="1"/>
  <c r="AR166" i="1" s="1"/>
  <c r="AK173" i="1"/>
  <c r="AL173" i="1" s="1"/>
  <c r="AR173" i="1" s="1"/>
  <c r="AK182" i="1"/>
  <c r="AL182" i="1" s="1"/>
  <c r="AR182" i="1" s="1"/>
  <c r="AK25" i="1"/>
  <c r="AL25" i="1" s="1"/>
  <c r="AR25" i="1" s="1"/>
  <c r="AK130" i="1"/>
  <c r="AL130" i="1" s="1"/>
  <c r="AR130" i="1" s="1"/>
  <c r="AK210" i="1"/>
  <c r="AL210" i="1" s="1"/>
  <c r="AR210" i="1" s="1"/>
  <c r="AK28" i="1"/>
  <c r="AL28" i="1" s="1"/>
  <c r="AR28" i="1" s="1"/>
  <c r="AK117" i="1"/>
  <c r="AL117" i="1" s="1"/>
  <c r="AR117" i="1" s="1"/>
  <c r="AK104" i="1"/>
  <c r="AL104" i="1" s="1"/>
  <c r="AK171" i="1"/>
  <c r="AL171" i="1" s="1"/>
  <c r="AK55" i="1"/>
  <c r="AL55" i="1" s="1"/>
  <c r="AR55" i="1" s="1"/>
  <c r="AP64" i="1"/>
  <c r="AF154" i="1"/>
  <c r="AG154" i="1" s="1"/>
  <c r="O154" i="1" s="1"/>
  <c r="AP97" i="1"/>
  <c r="V15" i="1"/>
  <c r="V16" i="1" s="1"/>
  <c r="V17" i="1" s="1"/>
  <c r="X15" i="1"/>
  <c r="X16" i="1" s="1"/>
  <c r="X17" i="1" s="1"/>
  <c r="W15" i="1"/>
  <c r="W16" i="1" s="1"/>
  <c r="W17" i="1" s="1"/>
  <c r="V197" i="1"/>
  <c r="X197" i="1"/>
  <c r="W197" i="1"/>
  <c r="W175" i="1"/>
  <c r="W176" i="1" s="1"/>
  <c r="W177" i="1" s="1"/>
  <c r="W178" i="1" s="1"/>
  <c r="W179" i="1" s="1"/>
  <c r="U176" i="1"/>
  <c r="X175" i="1"/>
  <c r="X176" i="1" s="1"/>
  <c r="X177" i="1" s="1"/>
  <c r="X178" i="1" s="1"/>
  <c r="X179" i="1" s="1"/>
  <c r="X159" i="1"/>
  <c r="X160" i="1" s="1"/>
  <c r="W159" i="1"/>
  <c r="W160" i="1" s="1"/>
  <c r="V159" i="1"/>
  <c r="V160" i="1" s="1"/>
  <c r="AP46" i="1"/>
  <c r="AP112" i="1"/>
  <c r="AP80" i="1"/>
  <c r="AF5" i="1"/>
  <c r="N5" i="1" s="1"/>
  <c r="X123" i="1"/>
  <c r="AF171" i="1"/>
  <c r="AG171" i="1" s="1"/>
  <c r="O171" i="1" s="1"/>
  <c r="W123" i="1"/>
  <c r="V123" i="1"/>
  <c r="X106" i="1"/>
  <c r="X107" i="1" s="1"/>
  <c r="X108" i="1" s="1"/>
  <c r="W106" i="1"/>
  <c r="W107" i="1" s="1"/>
  <c r="W108" i="1" s="1"/>
  <c r="V106" i="1"/>
  <c r="V107" i="1" s="1"/>
  <c r="V108" i="1" s="1"/>
  <c r="V89" i="1"/>
  <c r="V90" i="1" s="1"/>
  <c r="V91" i="1" s="1"/>
  <c r="V92" i="1" s="1"/>
  <c r="V93" i="1" s="1"/>
  <c r="W89" i="1"/>
  <c r="W90" i="1" s="1"/>
  <c r="W91" i="1" s="1"/>
  <c r="W92" i="1" s="1"/>
  <c r="W93" i="1" s="1"/>
  <c r="X89" i="1"/>
  <c r="X90" i="1" s="1"/>
  <c r="X91" i="1" s="1"/>
  <c r="X92" i="1" s="1"/>
  <c r="X93" i="1" s="1"/>
  <c r="AK155" i="1"/>
  <c r="AL155" i="1" s="1"/>
  <c r="AR155" i="1" s="1"/>
  <c r="AK194" i="1"/>
  <c r="AL194" i="1" s="1"/>
  <c r="AR194" i="1" s="1"/>
  <c r="AK80" i="1"/>
  <c r="AL80" i="1" s="1"/>
  <c r="AR80" i="1" s="1"/>
  <c r="AK112" i="1"/>
  <c r="AL112" i="1" s="1"/>
  <c r="AR112" i="1" s="1"/>
  <c r="AK114" i="1"/>
  <c r="AL114" i="1" s="1"/>
  <c r="AR114" i="1" s="1"/>
  <c r="AL27" i="1"/>
  <c r="AR27" i="1" s="1"/>
  <c r="AL84" i="1"/>
  <c r="AR84" i="1" s="1"/>
  <c r="AR40" i="1"/>
  <c r="AF188" i="1"/>
  <c r="AG188" i="1" s="1"/>
  <c r="O188" i="1" s="1"/>
  <c r="AL16" i="1"/>
  <c r="AR16" i="1" s="1"/>
  <c r="AL42" i="1"/>
  <c r="AR42" i="1" s="1"/>
  <c r="AE22" i="1"/>
  <c r="V173" i="1"/>
  <c r="AE172" i="1"/>
  <c r="U190" i="1"/>
  <c r="U191" i="1" s="1"/>
  <c r="U192" i="1" s="1"/>
  <c r="AE189" i="1"/>
  <c r="AJ57" i="1"/>
  <c r="AK57" i="1" s="1"/>
  <c r="AL57" i="1" s="1"/>
  <c r="AJ98" i="1"/>
  <c r="AK98" i="1" s="1"/>
  <c r="AP21" i="1"/>
  <c r="AG21" i="1"/>
  <c r="O21" i="1" s="1"/>
  <c r="AJ99" i="1"/>
  <c r="AK99" i="1" s="1"/>
  <c r="AL83" i="1"/>
  <c r="AR83" i="1" s="1"/>
  <c r="AE12" i="1"/>
  <c r="AJ51" i="1"/>
  <c r="AK51" i="1" s="1"/>
  <c r="AL51" i="1" s="1"/>
  <c r="AK119" i="1"/>
  <c r="AL119" i="1" s="1"/>
  <c r="AR119" i="1" s="1"/>
  <c r="AJ131" i="1"/>
  <c r="AK131" i="1" s="1"/>
  <c r="AL131" i="1" s="1"/>
  <c r="AR131" i="1" s="1"/>
  <c r="AL54" i="1"/>
  <c r="AR54" i="1" s="1"/>
  <c r="AK121" i="1"/>
  <c r="AL121" i="1" s="1"/>
  <c r="AR35" i="1"/>
  <c r="AG32" i="1"/>
  <c r="O32" i="1" s="1"/>
  <c r="AP32" i="1"/>
  <c r="AK60" i="1"/>
  <c r="AL60" i="1" s="1"/>
  <c r="AR60" i="1" s="1"/>
  <c r="AL103" i="1"/>
  <c r="AR103" i="1" s="1"/>
  <c r="AK128" i="1"/>
  <c r="AL128" i="1" s="1"/>
  <c r="AK203" i="1"/>
  <c r="AL203" i="1" s="1"/>
  <c r="AR203" i="1" s="1"/>
  <c r="AL41" i="1"/>
  <c r="AR41" i="1" s="1"/>
  <c r="AL21" i="1"/>
  <c r="AR21" i="1" s="1"/>
  <c r="AF11" i="1"/>
  <c r="N11" i="1" s="1"/>
  <c r="AE155" i="1"/>
  <c r="U129" i="1"/>
  <c r="U130" i="1" s="1"/>
  <c r="U131" i="1" s="1"/>
  <c r="AE128" i="1"/>
  <c r="AP128" i="1" s="1"/>
  <c r="AK75" i="1"/>
  <c r="AL75" i="1" s="1"/>
  <c r="AR75" i="1" s="1"/>
  <c r="AK56" i="1"/>
  <c r="AL56" i="1" s="1"/>
  <c r="AR56" i="1" s="1"/>
  <c r="AK212" i="1"/>
  <c r="AL212" i="1" s="1"/>
  <c r="AR212" i="1" s="1"/>
  <c r="AL167" i="1"/>
  <c r="AR167" i="1" s="1"/>
  <c r="AL134" i="1"/>
  <c r="AR134" i="1" s="1"/>
  <c r="AL23" i="1"/>
  <c r="AR23" i="1" s="1"/>
  <c r="AL132" i="1"/>
  <c r="AR132" i="1" s="1"/>
  <c r="AL192" i="1"/>
  <c r="AR192" i="1" s="1"/>
  <c r="AL47" i="1"/>
  <c r="AR47" i="1" s="1"/>
  <c r="AR38" i="1"/>
  <c r="AL188" i="1"/>
  <c r="AR188" i="1" s="1"/>
  <c r="AL195" i="1"/>
  <c r="AR195" i="1" s="1"/>
  <c r="AR82" i="1"/>
  <c r="AL65" i="1"/>
  <c r="AR65" i="1" s="1"/>
  <c r="AK22" i="1"/>
  <c r="AL22" i="1" s="1"/>
  <c r="AL36" i="1"/>
  <c r="AR36" i="1" s="1"/>
  <c r="AK81" i="1"/>
  <c r="AL81" i="1" s="1"/>
  <c r="AK97" i="1"/>
  <c r="W52" i="1"/>
  <c r="W53" i="1" s="1"/>
  <c r="W54" i="1" s="1"/>
  <c r="W55" i="1" s="1"/>
  <c r="W56" i="1" s="1"/>
  <c r="W57" i="1" s="1"/>
  <c r="W51" i="1"/>
  <c r="W42" i="1"/>
  <c r="V52" i="1"/>
  <c r="V53" i="1" s="1"/>
  <c r="V54" i="1" s="1"/>
  <c r="V55" i="1" s="1"/>
  <c r="V56" i="1" s="1"/>
  <c r="V57" i="1" s="1"/>
  <c r="V51" i="1"/>
  <c r="AE156" i="1"/>
  <c r="AE114" i="1"/>
  <c r="U115" i="1"/>
  <c r="V42" i="1"/>
  <c r="X51" i="1"/>
  <c r="X52" i="1"/>
  <c r="X53" i="1" s="1"/>
  <c r="X54" i="1" s="1"/>
  <c r="X55" i="1" s="1"/>
  <c r="X56" i="1" s="1"/>
  <c r="X57" i="1" s="1"/>
  <c r="AE50" i="1"/>
  <c r="U51" i="1"/>
  <c r="U52" i="1"/>
  <c r="X42" i="1"/>
  <c r="AE35" i="1"/>
  <c r="U36" i="1"/>
  <c r="AE47" i="1"/>
  <c r="AE99" i="1"/>
  <c r="U100" i="1"/>
  <c r="AE13" i="1"/>
  <c r="U14" i="1"/>
  <c r="U15" i="1" s="1"/>
  <c r="U24" i="1"/>
  <c r="AE23" i="1"/>
  <c r="AE113" i="1"/>
  <c r="U157" i="1"/>
  <c r="AE49" i="1"/>
  <c r="AE34" i="1"/>
  <c r="AL5" i="1"/>
  <c r="AE48" i="1"/>
  <c r="AE33" i="1"/>
  <c r="AE83" i="1"/>
  <c r="U84" i="1"/>
  <c r="AE81" i="1"/>
  <c r="AE203" i="1"/>
  <c r="AE98" i="1"/>
  <c r="AE82" i="1"/>
  <c r="N64" i="1"/>
  <c r="AG46" i="1"/>
  <c r="O46" i="1" s="1"/>
  <c r="AE202" i="1"/>
  <c r="AG64" i="1"/>
  <c r="O64" i="1" s="1"/>
  <c r="AF127" i="1"/>
  <c r="N127" i="1" s="1"/>
  <c r="AF201" i="1"/>
  <c r="N201" i="1" s="1"/>
  <c r="AJ39" i="1"/>
  <c r="AG112" i="1"/>
  <c r="O112" i="1" s="1"/>
  <c r="AG80" i="1"/>
  <c r="AG97" i="1"/>
  <c r="AK34" i="1"/>
  <c r="AL34" i="1" s="1"/>
  <c r="AK13" i="1"/>
  <c r="AL13" i="1" s="1"/>
  <c r="AR13" i="1" s="1"/>
  <c r="AL108" i="1"/>
  <c r="AR108" i="1" s="1"/>
  <c r="AK183" i="1"/>
  <c r="AL183" i="1" s="1"/>
  <c r="AK197" i="1"/>
  <c r="AL197" i="1" s="1"/>
  <c r="AK64" i="1"/>
  <c r="AK100" i="1"/>
  <c r="AL100" i="1" s="1"/>
  <c r="AR100" i="1" s="1"/>
  <c r="AK201" i="1"/>
  <c r="AK163" i="1"/>
  <c r="AL190" i="1"/>
  <c r="AR190" i="1" s="1"/>
  <c r="AK14" i="1"/>
  <c r="AL14" i="1" s="1"/>
  <c r="AK26" i="1"/>
  <c r="AE204" i="1" l="1"/>
  <c r="U206" i="1"/>
  <c r="AE205" i="1"/>
  <c r="X180" i="1"/>
  <c r="X181" i="1" s="1"/>
  <c r="X182" i="1" s="1"/>
  <c r="X183" i="1" s="1"/>
  <c r="X184" i="1" s="1"/>
  <c r="W180" i="1"/>
  <c r="W181" i="1" s="1"/>
  <c r="W182" i="1" s="1"/>
  <c r="W183" i="1" s="1"/>
  <c r="W184" i="1" s="1"/>
  <c r="V161" i="1"/>
  <c r="V162" i="1" s="1"/>
  <c r="V163" i="1" s="1"/>
  <c r="V164" i="1" s="1"/>
  <c r="V165" i="1" s="1"/>
  <c r="V166" i="1" s="1"/>
  <c r="V167" i="1" s="1"/>
  <c r="W161" i="1"/>
  <c r="W162" i="1" s="1"/>
  <c r="W163" i="1" s="1"/>
  <c r="W164" i="1" s="1"/>
  <c r="W165" i="1" s="1"/>
  <c r="W166" i="1" s="1"/>
  <c r="W167" i="1" s="1"/>
  <c r="X161" i="1"/>
  <c r="X162" i="1" s="1"/>
  <c r="X163" i="1" s="1"/>
  <c r="X164" i="1" s="1"/>
  <c r="X165" i="1" s="1"/>
  <c r="X166" i="1" s="1"/>
  <c r="X167" i="1" s="1"/>
  <c r="O146" i="1"/>
  <c r="AH146" i="1"/>
  <c r="P146" i="1" s="1"/>
  <c r="N147" i="1"/>
  <c r="AG147" i="1"/>
  <c r="AP148" i="1"/>
  <c r="AF148" i="1"/>
  <c r="U150" i="1"/>
  <c r="AE150" i="1" s="1"/>
  <c r="AE149" i="1"/>
  <c r="AR53" i="1"/>
  <c r="AR50" i="1"/>
  <c r="AR74" i="1"/>
  <c r="AR66" i="1"/>
  <c r="AR104" i="1"/>
  <c r="AR165" i="1"/>
  <c r="AR11" i="1"/>
  <c r="AR171" i="1"/>
  <c r="AR123" i="1"/>
  <c r="AR202" i="1"/>
  <c r="AE129" i="1"/>
  <c r="AF129" i="1" s="1"/>
  <c r="N129" i="1" s="1"/>
  <c r="N154" i="1"/>
  <c r="AE190" i="1"/>
  <c r="AP190" i="1" s="1"/>
  <c r="AE191" i="1"/>
  <c r="AP191" i="1" s="1"/>
  <c r="N188" i="1"/>
  <c r="N171" i="1"/>
  <c r="AH171" i="1"/>
  <c r="P171" i="1" s="1"/>
  <c r="AF128" i="1"/>
  <c r="AG128" i="1" s="1"/>
  <c r="AG5" i="1"/>
  <c r="O5" i="1" s="1"/>
  <c r="AE15" i="1"/>
  <c r="AF15" i="1" s="1"/>
  <c r="N15" i="1" s="1"/>
  <c r="U177" i="1"/>
  <c r="W58" i="1"/>
  <c r="W59" i="1" s="1"/>
  <c r="W60" i="1" s="1"/>
  <c r="X58" i="1"/>
  <c r="X59" i="1" s="1"/>
  <c r="V58" i="1"/>
  <c r="V59" i="1" s="1"/>
  <c r="V60" i="1" s="1"/>
  <c r="AH32" i="1"/>
  <c r="P32" i="1" s="1"/>
  <c r="AR128" i="1"/>
  <c r="AR121" i="1"/>
  <c r="AE51" i="1"/>
  <c r="AP51" i="1" s="1"/>
  <c r="AG11" i="1"/>
  <c r="AP155" i="1"/>
  <c r="AF155" i="1"/>
  <c r="N155" i="1" s="1"/>
  <c r="AL99" i="1"/>
  <c r="AR99" i="1" s="1"/>
  <c r="AF172" i="1"/>
  <c r="N172" i="1" s="1"/>
  <c r="AP172" i="1"/>
  <c r="AP22" i="1"/>
  <c r="AF22" i="1"/>
  <c r="AH188" i="1"/>
  <c r="P188" i="1" s="1"/>
  <c r="AR51" i="1"/>
  <c r="AR57" i="1"/>
  <c r="V174" i="1"/>
  <c r="V175" i="1" s="1"/>
  <c r="AE173" i="1"/>
  <c r="AR183" i="1"/>
  <c r="AH46" i="1"/>
  <c r="P46" i="1" s="1"/>
  <c r="AP12" i="1"/>
  <c r="AF12" i="1"/>
  <c r="AH21" i="1"/>
  <c r="P21" i="1" s="1"/>
  <c r="AL98" i="1"/>
  <c r="AR98" i="1" s="1"/>
  <c r="AF189" i="1"/>
  <c r="N189" i="1" s="1"/>
  <c r="AP189" i="1"/>
  <c r="O97" i="1"/>
  <c r="AH97" i="1"/>
  <c r="P97" i="1" s="1"/>
  <c r="AF203" i="1"/>
  <c r="N203" i="1" s="1"/>
  <c r="AP203" i="1"/>
  <c r="AF33" i="1"/>
  <c r="N33" i="1" s="1"/>
  <c r="AP33" i="1"/>
  <c r="AF113" i="1"/>
  <c r="N113" i="1" s="1"/>
  <c r="AP113" i="1"/>
  <c r="U25" i="1"/>
  <c r="AE24" i="1"/>
  <c r="AF99" i="1"/>
  <c r="N99" i="1" s="1"/>
  <c r="AP99" i="1"/>
  <c r="AF50" i="1"/>
  <c r="N50" i="1" s="1"/>
  <c r="AP50" i="1"/>
  <c r="AE115" i="1"/>
  <c r="U116" i="1"/>
  <c r="AF156" i="1"/>
  <c r="N156" i="1" s="1"/>
  <c r="AP156" i="1"/>
  <c r="AR197" i="1"/>
  <c r="AL201" i="1"/>
  <c r="AR201" i="1" s="1"/>
  <c r="O80" i="1"/>
  <c r="AH80" i="1"/>
  <c r="P80" i="1" s="1"/>
  <c r="AF82" i="1"/>
  <c r="N82" i="1" s="1"/>
  <c r="AP82" i="1"/>
  <c r="AF81" i="1"/>
  <c r="N81" i="1" s="1"/>
  <c r="AP81" i="1"/>
  <c r="AF48" i="1"/>
  <c r="N48" i="1" s="1"/>
  <c r="AP48" i="1"/>
  <c r="AF34" i="1"/>
  <c r="N34" i="1" s="1"/>
  <c r="AP34" i="1"/>
  <c r="AE14" i="1"/>
  <c r="AF47" i="1"/>
  <c r="N47" i="1" s="1"/>
  <c r="AP47" i="1"/>
  <c r="AF114" i="1"/>
  <c r="N114" i="1" s="1"/>
  <c r="AP114" i="1"/>
  <c r="AH154" i="1"/>
  <c r="P154" i="1" s="1"/>
  <c r="AR14" i="1"/>
  <c r="AL64" i="1"/>
  <c r="AR64" i="1" s="1"/>
  <c r="AL26" i="1"/>
  <c r="AR26" i="1" s="1"/>
  <c r="AH112" i="1"/>
  <c r="P112" i="1" s="1"/>
  <c r="AK39" i="1"/>
  <c r="AL39" i="1" s="1"/>
  <c r="AG127" i="1"/>
  <c r="AF202" i="1"/>
  <c r="N202" i="1" s="1"/>
  <c r="AP202" i="1"/>
  <c r="U193" i="1"/>
  <c r="AE192" i="1"/>
  <c r="AF98" i="1"/>
  <c r="N98" i="1" s="1"/>
  <c r="AP98" i="1"/>
  <c r="AE84" i="1"/>
  <c r="U85" i="1"/>
  <c r="U86" i="1" s="1"/>
  <c r="U87" i="1" s="1"/>
  <c r="AF49" i="1"/>
  <c r="N49" i="1" s="1"/>
  <c r="AP49" i="1"/>
  <c r="AP13" i="1"/>
  <c r="AF13" i="1"/>
  <c r="N13" i="1" s="1"/>
  <c r="AE36" i="1"/>
  <c r="U37" i="1"/>
  <c r="AE52" i="1"/>
  <c r="U53" i="1"/>
  <c r="AR22" i="1"/>
  <c r="AL97" i="1"/>
  <c r="AR97" i="1" s="1"/>
  <c r="AL163" i="1"/>
  <c r="AR163" i="1" s="1"/>
  <c r="AR34" i="1"/>
  <c r="AG201" i="1"/>
  <c r="O201" i="1" s="1"/>
  <c r="AH64" i="1"/>
  <c r="P64" i="1" s="1"/>
  <c r="AF83" i="1"/>
  <c r="N83" i="1" s="1"/>
  <c r="AP83" i="1"/>
  <c r="AE157" i="1"/>
  <c r="U158" i="1"/>
  <c r="U159" i="1" s="1"/>
  <c r="AF23" i="1"/>
  <c r="N23" i="1" s="1"/>
  <c r="AP23" i="1"/>
  <c r="AE100" i="1"/>
  <c r="U101" i="1"/>
  <c r="AF35" i="1"/>
  <c r="N35" i="1" s="1"/>
  <c r="AP35" i="1"/>
  <c r="AR81" i="1"/>
  <c r="AF205" i="1" l="1"/>
  <c r="N205" i="1" s="1"/>
  <c r="AP205" i="1"/>
  <c r="U207" i="1"/>
  <c r="AE206" i="1"/>
  <c r="AF204" i="1"/>
  <c r="N204" i="1" s="1"/>
  <c r="AP204" i="1"/>
  <c r="AP149" i="1"/>
  <c r="AF149" i="1"/>
  <c r="AF150" i="1"/>
  <c r="AP150" i="1"/>
  <c r="O147" i="1"/>
  <c r="AH147" i="1"/>
  <c r="P147" i="1" s="1"/>
  <c r="N148" i="1"/>
  <c r="AG148" i="1"/>
  <c r="O148" i="1" s="1"/>
  <c r="X60" i="1"/>
  <c r="AF190" i="1"/>
  <c r="N190" i="1" s="1"/>
  <c r="AF191" i="1"/>
  <c r="N191" i="1" s="1"/>
  <c r="AP129" i="1"/>
  <c r="AF51" i="1"/>
  <c r="N51" i="1" s="1"/>
  <c r="N128" i="1"/>
  <c r="AE87" i="1"/>
  <c r="U88" i="1"/>
  <c r="AE88" i="1" s="1"/>
  <c r="AE86" i="1"/>
  <c r="AP15" i="1"/>
  <c r="AH5" i="1"/>
  <c r="P5" i="1" s="1"/>
  <c r="AG15" i="1"/>
  <c r="O15" i="1" s="1"/>
  <c r="V176" i="1"/>
  <c r="AE175" i="1"/>
  <c r="U178" i="1"/>
  <c r="AE159" i="1"/>
  <c r="U160" i="1"/>
  <c r="U161" i="1" s="1"/>
  <c r="AG172" i="1"/>
  <c r="O172" i="1" s="1"/>
  <c r="AG33" i="1"/>
  <c r="O33" i="1" s="1"/>
  <c r="AG35" i="1"/>
  <c r="O35" i="1" s="1"/>
  <c r="AG23" i="1"/>
  <c r="O23" i="1" s="1"/>
  <c r="AG202" i="1"/>
  <c r="O202" i="1" s="1"/>
  <c r="AG203" i="1"/>
  <c r="O203" i="1" s="1"/>
  <c r="AG98" i="1"/>
  <c r="O98" i="1" s="1"/>
  <c r="AG49" i="1"/>
  <c r="O49" i="1" s="1"/>
  <c r="AG156" i="1"/>
  <c r="O156" i="1" s="1"/>
  <c r="AG13" i="1"/>
  <c r="AG50" i="1"/>
  <c r="O50" i="1" s="1"/>
  <c r="AP173" i="1"/>
  <c r="AF173" i="1"/>
  <c r="N173" i="1" s="1"/>
  <c r="AG47" i="1"/>
  <c r="O47" i="1" s="1"/>
  <c r="AG189" i="1"/>
  <c r="O189" i="1" s="1"/>
  <c r="AE174" i="1"/>
  <c r="N22" i="1"/>
  <c r="AG22" i="1"/>
  <c r="AH11" i="1"/>
  <c r="P11" i="1" s="1"/>
  <c r="O11" i="1"/>
  <c r="AG83" i="1"/>
  <c r="O83" i="1" s="1"/>
  <c r="AG114" i="1"/>
  <c r="O114" i="1" s="1"/>
  <c r="AG113" i="1"/>
  <c r="O113" i="1" s="1"/>
  <c r="AG12" i="1"/>
  <c r="N12" i="1"/>
  <c r="AG155" i="1"/>
  <c r="O155" i="1" s="1"/>
  <c r="AP157" i="1"/>
  <c r="AF157" i="1"/>
  <c r="N157" i="1" s="1"/>
  <c r="AE101" i="1"/>
  <c r="U102" i="1"/>
  <c r="AE37" i="1"/>
  <c r="U38" i="1"/>
  <c r="AE85" i="1"/>
  <c r="O127" i="1"/>
  <c r="AH127" i="1"/>
  <c r="P127" i="1" s="1"/>
  <c r="AG34" i="1"/>
  <c r="AG48" i="1"/>
  <c r="AF115" i="1"/>
  <c r="N115" i="1" s="1"/>
  <c r="AP115" i="1"/>
  <c r="AG99" i="1"/>
  <c r="O99" i="1" s="1"/>
  <c r="AF100" i="1"/>
  <c r="N100" i="1" s="1"/>
  <c r="AP100" i="1"/>
  <c r="AF36" i="1"/>
  <c r="N36" i="1" s="1"/>
  <c r="AP36" i="1"/>
  <c r="AF84" i="1"/>
  <c r="N84" i="1" s="1"/>
  <c r="AP84" i="1"/>
  <c r="AR39" i="1"/>
  <c r="AP14" i="1"/>
  <c r="AF14" i="1"/>
  <c r="N14" i="1" s="1"/>
  <c r="AP24" i="1"/>
  <c r="AF24" i="1"/>
  <c r="N24" i="1" s="1"/>
  <c r="AH201" i="1"/>
  <c r="P201" i="1" s="1"/>
  <c r="AE158" i="1"/>
  <c r="AE53" i="1"/>
  <c r="U54" i="1"/>
  <c r="AP192" i="1"/>
  <c r="AF192" i="1"/>
  <c r="N192" i="1" s="1"/>
  <c r="AG81" i="1"/>
  <c r="O81" i="1" s="1"/>
  <c r="AG82" i="1"/>
  <c r="O82" i="1" s="1"/>
  <c r="AE25" i="1"/>
  <c r="U26" i="1"/>
  <c r="AG129" i="1"/>
  <c r="O129" i="1" s="1"/>
  <c r="AF52" i="1"/>
  <c r="N52" i="1" s="1"/>
  <c r="AP52" i="1"/>
  <c r="O128" i="1"/>
  <c r="AH128" i="1"/>
  <c r="P128" i="1" s="1"/>
  <c r="AE193" i="1"/>
  <c r="U194" i="1"/>
  <c r="AE116" i="1"/>
  <c r="U117" i="1"/>
  <c r="AF206" i="1" l="1"/>
  <c r="N206" i="1" s="1"/>
  <c r="AP206" i="1"/>
  <c r="AE207" i="1"/>
  <c r="U208" i="1"/>
  <c r="AG205" i="1"/>
  <c r="AG204" i="1"/>
  <c r="O204" i="1" s="1"/>
  <c r="AG190" i="1"/>
  <c r="O190" i="1" s="1"/>
  <c r="N150" i="1"/>
  <c r="AG150" i="1"/>
  <c r="O150" i="1" s="1"/>
  <c r="N149" i="1"/>
  <c r="AG149" i="1"/>
  <c r="AH148" i="1"/>
  <c r="P148" i="1" s="1"/>
  <c r="AG191" i="1"/>
  <c r="O191" i="1" s="1"/>
  <c r="AH113" i="1"/>
  <c r="P113" i="1" s="1"/>
  <c r="AG51" i="1"/>
  <c r="O51" i="1" s="1"/>
  <c r="AP87" i="1"/>
  <c r="AF87" i="1"/>
  <c r="N87" i="1" s="1"/>
  <c r="AF88" i="1"/>
  <c r="N88" i="1" s="1"/>
  <c r="AP88" i="1"/>
  <c r="AP86" i="1"/>
  <c r="AF86" i="1"/>
  <c r="N86" i="1" s="1"/>
  <c r="AH156" i="1"/>
  <c r="P156" i="1" s="1"/>
  <c r="AH15" i="1"/>
  <c r="P15" i="1" s="1"/>
  <c r="AH23" i="1"/>
  <c r="P23" i="1" s="1"/>
  <c r="U179" i="1"/>
  <c r="U180" i="1" s="1"/>
  <c r="AF175" i="1"/>
  <c r="N175" i="1" s="1"/>
  <c r="AP175" i="1"/>
  <c r="AH172" i="1"/>
  <c r="P172" i="1" s="1"/>
  <c r="V177" i="1"/>
  <c r="AE176" i="1"/>
  <c r="AE160" i="1"/>
  <c r="AP159" i="1"/>
  <c r="AF159" i="1"/>
  <c r="N159" i="1" s="1"/>
  <c r="AH98" i="1"/>
  <c r="P98" i="1" s="1"/>
  <c r="AH47" i="1"/>
  <c r="P47" i="1" s="1"/>
  <c r="AH99" i="1"/>
  <c r="P99" i="1" s="1"/>
  <c r="AH83" i="1"/>
  <c r="P83" i="1" s="1"/>
  <c r="AH33" i="1"/>
  <c r="P33" i="1" s="1"/>
  <c r="U89" i="1"/>
  <c r="AG173" i="1"/>
  <c r="O173" i="1" s="1"/>
  <c r="AG84" i="1"/>
  <c r="O84" i="1" s="1"/>
  <c r="AH35" i="1"/>
  <c r="P35" i="1" s="1"/>
  <c r="AH202" i="1"/>
  <c r="P202" i="1" s="1"/>
  <c r="AH49" i="1"/>
  <c r="P49" i="1" s="1"/>
  <c r="AH203" i="1"/>
  <c r="P203" i="1" s="1"/>
  <c r="AH114" i="1"/>
  <c r="P114" i="1" s="1"/>
  <c r="AH155" i="1"/>
  <c r="P155" i="1" s="1"/>
  <c r="AP174" i="1"/>
  <c r="AF174" i="1"/>
  <c r="N174" i="1" s="1"/>
  <c r="AH189" i="1"/>
  <c r="P189" i="1" s="1"/>
  <c r="AG52" i="1"/>
  <c r="O52" i="1" s="1"/>
  <c r="AG192" i="1"/>
  <c r="O192" i="1" s="1"/>
  <c r="AG24" i="1"/>
  <c r="O24" i="1" s="1"/>
  <c r="O12" i="1"/>
  <c r="AH12" i="1"/>
  <c r="P12" i="1" s="1"/>
  <c r="AH50" i="1"/>
  <c r="P50" i="1" s="1"/>
  <c r="O13" i="1"/>
  <c r="AH13" i="1"/>
  <c r="P13" i="1" s="1"/>
  <c r="AG115" i="1"/>
  <c r="O115" i="1" s="1"/>
  <c r="AG157" i="1"/>
  <c r="O157" i="1" s="1"/>
  <c r="O22" i="1"/>
  <c r="AH22" i="1"/>
  <c r="P22" i="1" s="1"/>
  <c r="AP25" i="1"/>
  <c r="AF25" i="1"/>
  <c r="N25" i="1" s="1"/>
  <c r="AG14" i="1"/>
  <c r="O14" i="1" s="1"/>
  <c r="AG36" i="1"/>
  <c r="O36" i="1" s="1"/>
  <c r="O48" i="1"/>
  <c r="AH48" i="1"/>
  <c r="P48" i="1" s="1"/>
  <c r="AF85" i="1"/>
  <c r="N85" i="1" s="1"/>
  <c r="AP85" i="1"/>
  <c r="AE102" i="1"/>
  <c r="U103" i="1"/>
  <c r="AH129" i="1"/>
  <c r="P129" i="1" s="1"/>
  <c r="O34" i="1"/>
  <c r="AH34" i="1"/>
  <c r="P34" i="1" s="1"/>
  <c r="AE38" i="1"/>
  <c r="U39" i="1"/>
  <c r="AF101" i="1"/>
  <c r="N101" i="1" s="1"/>
  <c r="AP101" i="1"/>
  <c r="AE117" i="1"/>
  <c r="U118" i="1"/>
  <c r="AE194" i="1"/>
  <c r="U195" i="1"/>
  <c r="U196" i="1" s="1"/>
  <c r="AE196" i="1" s="1"/>
  <c r="AE54" i="1"/>
  <c r="U55" i="1"/>
  <c r="AP158" i="1"/>
  <c r="AF158" i="1"/>
  <c r="N158" i="1" s="1"/>
  <c r="AH82" i="1"/>
  <c r="P82" i="1" s="1"/>
  <c r="AF37" i="1"/>
  <c r="N37" i="1" s="1"/>
  <c r="AP37" i="1"/>
  <c r="AF116" i="1"/>
  <c r="N116" i="1" s="1"/>
  <c r="AP116" i="1"/>
  <c r="AP193" i="1"/>
  <c r="AF193" i="1"/>
  <c r="N193" i="1" s="1"/>
  <c r="U27" i="1"/>
  <c r="U28" i="1" s="1"/>
  <c r="AE26" i="1"/>
  <c r="AF53" i="1"/>
  <c r="N53" i="1" s="1"/>
  <c r="AP53" i="1"/>
  <c r="AG100" i="1"/>
  <c r="O100" i="1" s="1"/>
  <c r="AH81" i="1"/>
  <c r="P81" i="1" s="1"/>
  <c r="AH190" i="1" l="1"/>
  <c r="P190" i="1" s="1"/>
  <c r="AG206" i="1"/>
  <c r="AH204" i="1"/>
  <c r="P204" i="1" s="1"/>
  <c r="O205" i="1"/>
  <c r="AH205" i="1"/>
  <c r="P205" i="1" s="1"/>
  <c r="AE208" i="1"/>
  <c r="U209" i="1"/>
  <c r="AF207" i="1"/>
  <c r="N207" i="1" s="1"/>
  <c r="AP207" i="1"/>
  <c r="AP196" i="1"/>
  <c r="AF196" i="1"/>
  <c r="N196" i="1" s="1"/>
  <c r="U181" i="1"/>
  <c r="O149" i="1"/>
  <c r="AH149" i="1"/>
  <c r="P149" i="1" s="1"/>
  <c r="AH150" i="1"/>
  <c r="P150" i="1" s="1"/>
  <c r="AH191" i="1"/>
  <c r="P191" i="1" s="1"/>
  <c r="AH173" i="1"/>
  <c r="P173" i="1" s="1"/>
  <c r="AG87" i="1"/>
  <c r="O87" i="1" s="1"/>
  <c r="AH51" i="1"/>
  <c r="P51" i="1" s="1"/>
  <c r="AG88" i="1"/>
  <c r="O88" i="1" s="1"/>
  <c r="AG86" i="1"/>
  <c r="O86" i="1" s="1"/>
  <c r="AH14" i="1"/>
  <c r="P14" i="1" s="1"/>
  <c r="V178" i="1"/>
  <c r="AE177" i="1"/>
  <c r="AG175" i="1"/>
  <c r="O175" i="1" s="1"/>
  <c r="AP176" i="1"/>
  <c r="AF176" i="1"/>
  <c r="N176" i="1" s="1"/>
  <c r="AG159" i="1"/>
  <c r="AF160" i="1"/>
  <c r="N160" i="1" s="1"/>
  <c r="AP160" i="1"/>
  <c r="AH24" i="1"/>
  <c r="P24" i="1" s="1"/>
  <c r="AH36" i="1"/>
  <c r="P36" i="1" s="1"/>
  <c r="AH84" i="1"/>
  <c r="P84" i="1" s="1"/>
  <c r="U90" i="1"/>
  <c r="AE89" i="1"/>
  <c r="AG101" i="1"/>
  <c r="O101" i="1" s="1"/>
  <c r="AG158" i="1"/>
  <c r="O158" i="1" s="1"/>
  <c r="AH192" i="1"/>
  <c r="P192" i="1" s="1"/>
  <c r="AG116" i="1"/>
  <c r="O116" i="1" s="1"/>
  <c r="AH115" i="1"/>
  <c r="P115" i="1" s="1"/>
  <c r="AG25" i="1"/>
  <c r="O25" i="1" s="1"/>
  <c r="AH52" i="1"/>
  <c r="P52" i="1" s="1"/>
  <c r="AH157" i="1"/>
  <c r="P157" i="1" s="1"/>
  <c r="AG174" i="1"/>
  <c r="O174" i="1" s="1"/>
  <c r="AP26" i="1"/>
  <c r="AF26" i="1"/>
  <c r="N26" i="1" s="1"/>
  <c r="AG37" i="1"/>
  <c r="AF54" i="1"/>
  <c r="N54" i="1" s="1"/>
  <c r="AP54" i="1"/>
  <c r="AE39" i="1"/>
  <c r="U40" i="1"/>
  <c r="AG53" i="1"/>
  <c r="O53" i="1" s="1"/>
  <c r="AE27" i="1"/>
  <c r="AF38" i="1"/>
  <c r="N38" i="1" s="1"/>
  <c r="AP38" i="1"/>
  <c r="AE103" i="1"/>
  <c r="U104" i="1"/>
  <c r="AG193" i="1"/>
  <c r="O193" i="1" s="1"/>
  <c r="AE195" i="1"/>
  <c r="AE118" i="1"/>
  <c r="U119" i="1"/>
  <c r="AH100" i="1"/>
  <c r="P100" i="1" s="1"/>
  <c r="AF102" i="1"/>
  <c r="N102" i="1" s="1"/>
  <c r="AP102" i="1"/>
  <c r="AG85" i="1"/>
  <c r="O85" i="1" s="1"/>
  <c r="AE55" i="1"/>
  <c r="U56" i="1"/>
  <c r="AP194" i="1"/>
  <c r="AF194" i="1"/>
  <c r="N194" i="1" s="1"/>
  <c r="AF117" i="1"/>
  <c r="N117" i="1" s="1"/>
  <c r="AP117" i="1"/>
  <c r="AE130" i="1"/>
  <c r="AG207" i="1" l="1"/>
  <c r="O207" i="1" s="1"/>
  <c r="AE209" i="1"/>
  <c r="U210" i="1"/>
  <c r="AF208" i="1"/>
  <c r="N208" i="1" s="1"/>
  <c r="AP208" i="1"/>
  <c r="O206" i="1"/>
  <c r="AH206" i="1"/>
  <c r="P206" i="1" s="1"/>
  <c r="AG196" i="1"/>
  <c r="AH87" i="1"/>
  <c r="P87" i="1" s="1"/>
  <c r="AH86" i="1"/>
  <c r="P86" i="1" s="1"/>
  <c r="AH88" i="1"/>
  <c r="P88" i="1" s="1"/>
  <c r="AG160" i="1"/>
  <c r="AH175" i="1"/>
  <c r="P175" i="1" s="1"/>
  <c r="AG176" i="1"/>
  <c r="AF177" i="1"/>
  <c r="N177" i="1" s="1"/>
  <c r="AP177" i="1"/>
  <c r="V179" i="1"/>
  <c r="V180" i="1" s="1"/>
  <c r="AE178" i="1"/>
  <c r="AE161" i="1"/>
  <c r="U162" i="1"/>
  <c r="O159" i="1"/>
  <c r="AH159" i="1"/>
  <c r="P159" i="1" s="1"/>
  <c r="AP89" i="1"/>
  <c r="AF89" i="1"/>
  <c r="N89" i="1" s="1"/>
  <c r="AE90" i="1"/>
  <c r="U91" i="1"/>
  <c r="AH101" i="1"/>
  <c r="P101" i="1" s="1"/>
  <c r="AH25" i="1"/>
  <c r="P25" i="1" s="1"/>
  <c r="AH116" i="1"/>
  <c r="P116" i="1" s="1"/>
  <c r="AH158" i="1"/>
  <c r="P158" i="1" s="1"/>
  <c r="AG117" i="1"/>
  <c r="O117" i="1" s="1"/>
  <c r="AH174" i="1"/>
  <c r="P174" i="1" s="1"/>
  <c r="AF130" i="1"/>
  <c r="N130" i="1" s="1"/>
  <c r="AP130" i="1"/>
  <c r="AF55" i="1"/>
  <c r="N55" i="1" s="1"/>
  <c r="AP55" i="1"/>
  <c r="AP195" i="1"/>
  <c r="AF195" i="1"/>
  <c r="N195" i="1" s="1"/>
  <c r="AF27" i="1"/>
  <c r="N27" i="1" s="1"/>
  <c r="AP27" i="1"/>
  <c r="AG26" i="1"/>
  <c r="O26" i="1" s="1"/>
  <c r="AE65" i="1"/>
  <c r="U66" i="1"/>
  <c r="U67" i="1" s="1"/>
  <c r="AE104" i="1"/>
  <c r="U105" i="1"/>
  <c r="U106" i="1" s="1"/>
  <c r="AE131" i="1"/>
  <c r="U132" i="1"/>
  <c r="U133" i="1" s="1"/>
  <c r="AE133" i="1" s="1"/>
  <c r="AG194" i="1"/>
  <c r="U120" i="1"/>
  <c r="AE119" i="1"/>
  <c r="AH53" i="1"/>
  <c r="P53" i="1" s="1"/>
  <c r="AF103" i="1"/>
  <c r="N103" i="1" s="1"/>
  <c r="AP103" i="1"/>
  <c r="AH193" i="1"/>
  <c r="P193" i="1" s="1"/>
  <c r="AE40" i="1"/>
  <c r="U41" i="1"/>
  <c r="AE56" i="1"/>
  <c r="U57" i="1"/>
  <c r="U58" i="1" s="1"/>
  <c r="U59" i="1" s="1"/>
  <c r="AG102" i="1"/>
  <c r="O102" i="1" s="1"/>
  <c r="AF118" i="1"/>
  <c r="N118" i="1" s="1"/>
  <c r="AP118" i="1"/>
  <c r="AG38" i="1"/>
  <c r="O38" i="1" s="1"/>
  <c r="AE28" i="1"/>
  <c r="AH85" i="1"/>
  <c r="P85" i="1" s="1"/>
  <c r="AF39" i="1"/>
  <c r="N39" i="1" s="1"/>
  <c r="AP39" i="1"/>
  <c r="AG54" i="1"/>
  <c r="O54" i="1" s="1"/>
  <c r="O37" i="1"/>
  <c r="AH37" i="1"/>
  <c r="P37" i="1" s="1"/>
  <c r="AG208" i="1" l="1"/>
  <c r="U211" i="1"/>
  <c r="AE210" i="1"/>
  <c r="AH207" i="1"/>
  <c r="P207" i="1" s="1"/>
  <c r="AF209" i="1"/>
  <c r="N209" i="1" s="1"/>
  <c r="AP209" i="1"/>
  <c r="O196" i="1"/>
  <c r="AH196" i="1"/>
  <c r="P196" i="1" s="1"/>
  <c r="V181" i="1"/>
  <c r="AE181" i="1" s="1"/>
  <c r="AE180" i="1"/>
  <c r="U68" i="1"/>
  <c r="AE67" i="1"/>
  <c r="U60" i="1"/>
  <c r="AE59" i="1"/>
  <c r="AF178" i="1"/>
  <c r="N178" i="1" s="1"/>
  <c r="AP178" i="1"/>
  <c r="O176" i="1"/>
  <c r="AH176" i="1"/>
  <c r="P176" i="1" s="1"/>
  <c r="AE179" i="1"/>
  <c r="AG177" i="1"/>
  <c r="O160" i="1"/>
  <c r="AH160" i="1"/>
  <c r="P160" i="1" s="1"/>
  <c r="AE162" i="1"/>
  <c r="U163" i="1"/>
  <c r="AF161" i="1"/>
  <c r="N161" i="1" s="1"/>
  <c r="AP161" i="1"/>
  <c r="AF133" i="1"/>
  <c r="N133" i="1" s="1"/>
  <c r="AP133" i="1"/>
  <c r="AG89" i="1"/>
  <c r="O89" i="1" s="1"/>
  <c r="AE106" i="1"/>
  <c r="U107" i="1"/>
  <c r="U108" i="1" s="1"/>
  <c r="U92" i="1"/>
  <c r="AE91" i="1"/>
  <c r="AF90" i="1"/>
  <c r="N90" i="1" s="1"/>
  <c r="AP90" i="1"/>
  <c r="AH26" i="1"/>
  <c r="P26" i="1" s="1"/>
  <c r="AH117" i="1"/>
  <c r="P117" i="1" s="1"/>
  <c r="AG27" i="1"/>
  <c r="O27" i="1" s="1"/>
  <c r="AG195" i="1"/>
  <c r="O195" i="1" s="1"/>
  <c r="U16" i="1"/>
  <c r="U17" i="1" s="1"/>
  <c r="AF40" i="1"/>
  <c r="N40" i="1" s="1"/>
  <c r="AP40" i="1"/>
  <c r="AP28" i="1"/>
  <c r="AF28" i="1"/>
  <c r="N28" i="1" s="1"/>
  <c r="AG103" i="1"/>
  <c r="O103" i="1" s="1"/>
  <c r="O194" i="1"/>
  <c r="AH194" i="1"/>
  <c r="P194" i="1" s="1"/>
  <c r="AE105" i="1"/>
  <c r="AE57" i="1"/>
  <c r="AF104" i="1"/>
  <c r="N104" i="1" s="1"/>
  <c r="AP104" i="1"/>
  <c r="AH38" i="1"/>
  <c r="P38" i="1" s="1"/>
  <c r="AG118" i="1"/>
  <c r="O118" i="1" s="1"/>
  <c r="AF56" i="1"/>
  <c r="N56" i="1" s="1"/>
  <c r="AP56" i="1"/>
  <c r="AE41" i="1"/>
  <c r="U42" i="1"/>
  <c r="AE42" i="1" s="1"/>
  <c r="AP119" i="1"/>
  <c r="AF119" i="1"/>
  <c r="N119" i="1" s="1"/>
  <c r="AH102" i="1"/>
  <c r="P102" i="1" s="1"/>
  <c r="AE132" i="1"/>
  <c r="AE66" i="1"/>
  <c r="AH54" i="1"/>
  <c r="P54" i="1" s="1"/>
  <c r="AG130" i="1"/>
  <c r="O130" i="1" s="1"/>
  <c r="AG39" i="1"/>
  <c r="O39" i="1" s="1"/>
  <c r="AE120" i="1"/>
  <c r="U121" i="1"/>
  <c r="U122" i="1" s="1"/>
  <c r="AF131" i="1"/>
  <c r="N131" i="1" s="1"/>
  <c r="AP131" i="1"/>
  <c r="AF65" i="1"/>
  <c r="N65" i="1" s="1"/>
  <c r="AP65" i="1"/>
  <c r="AG55" i="1"/>
  <c r="O55" i="1" s="1"/>
  <c r="AG209" i="1" l="1"/>
  <c r="AF210" i="1"/>
  <c r="N210" i="1" s="1"/>
  <c r="AP210" i="1"/>
  <c r="AE211" i="1"/>
  <c r="U212" i="1"/>
  <c r="AE212" i="1" s="1"/>
  <c r="O208" i="1"/>
  <c r="AH208" i="1"/>
  <c r="P208" i="1" s="1"/>
  <c r="AF181" i="1"/>
  <c r="N181" i="1" s="1"/>
  <c r="AP181" i="1"/>
  <c r="AF180" i="1"/>
  <c r="N180" i="1" s="1"/>
  <c r="AP180" i="1"/>
  <c r="AP67" i="1"/>
  <c r="AF67" i="1"/>
  <c r="N67" i="1" s="1"/>
  <c r="U69" i="1"/>
  <c r="AE68" i="1"/>
  <c r="AF59" i="1"/>
  <c r="N59" i="1" s="1"/>
  <c r="AP59" i="1"/>
  <c r="AG161" i="1"/>
  <c r="O161" i="1" s="1"/>
  <c r="AF179" i="1"/>
  <c r="N179" i="1" s="1"/>
  <c r="AP179" i="1"/>
  <c r="AG178" i="1"/>
  <c r="O178" i="1" s="1"/>
  <c r="U182" i="1"/>
  <c r="O177" i="1"/>
  <c r="AH177" i="1"/>
  <c r="P177" i="1" s="1"/>
  <c r="AE163" i="1"/>
  <c r="U164" i="1"/>
  <c r="AF162" i="1"/>
  <c r="N162" i="1" s="1"/>
  <c r="AP162" i="1"/>
  <c r="AH195" i="1"/>
  <c r="P195" i="1" s="1"/>
  <c r="AG133" i="1"/>
  <c r="O133" i="1" s="1"/>
  <c r="AH89" i="1"/>
  <c r="P89" i="1" s="1"/>
  <c r="AE122" i="1"/>
  <c r="AE107" i="1"/>
  <c r="AF106" i="1"/>
  <c r="N106" i="1" s="1"/>
  <c r="AP106" i="1"/>
  <c r="AE92" i="1"/>
  <c r="U93" i="1"/>
  <c r="AE93" i="1" s="1"/>
  <c r="AH27" i="1"/>
  <c r="P27" i="1" s="1"/>
  <c r="AF91" i="1"/>
  <c r="N91" i="1" s="1"/>
  <c r="AP91" i="1"/>
  <c r="AG90" i="1"/>
  <c r="AG65" i="1"/>
  <c r="O65" i="1" s="1"/>
  <c r="AH103" i="1"/>
  <c r="P103" i="1" s="1"/>
  <c r="AG131" i="1"/>
  <c r="AG28" i="1"/>
  <c r="O28" i="1" s="1"/>
  <c r="AG119" i="1"/>
  <c r="O119" i="1" s="1"/>
  <c r="AH118" i="1"/>
  <c r="P118" i="1" s="1"/>
  <c r="AH130" i="1"/>
  <c r="P130" i="1" s="1"/>
  <c r="AG56" i="1"/>
  <c r="O56" i="1" s="1"/>
  <c r="AE121" i="1"/>
  <c r="AF132" i="1"/>
  <c r="N132" i="1" s="1"/>
  <c r="AP132" i="1"/>
  <c r="AF42" i="1"/>
  <c r="N42" i="1" s="1"/>
  <c r="AP42" i="1"/>
  <c r="AH55" i="1"/>
  <c r="P55" i="1" s="1"/>
  <c r="AF105" i="1"/>
  <c r="N105" i="1" s="1"/>
  <c r="AP105" i="1"/>
  <c r="AF120" i="1"/>
  <c r="N120" i="1" s="1"/>
  <c r="AP120" i="1"/>
  <c r="AF41" i="1"/>
  <c r="N41" i="1" s="1"/>
  <c r="AP41" i="1"/>
  <c r="AP57" i="1"/>
  <c r="AF57" i="1"/>
  <c r="N57" i="1" s="1"/>
  <c r="AH39" i="1"/>
  <c r="P39" i="1" s="1"/>
  <c r="AF66" i="1"/>
  <c r="N66" i="1" s="1"/>
  <c r="AP66" i="1"/>
  <c r="AG104" i="1"/>
  <c r="AG40" i="1"/>
  <c r="O40" i="1" s="1"/>
  <c r="AE16" i="1"/>
  <c r="O209" i="1" l="1"/>
  <c r="AH209" i="1"/>
  <c r="P209" i="1" s="1"/>
  <c r="AF211" i="1"/>
  <c r="N211" i="1" s="1"/>
  <c r="AP211" i="1"/>
  <c r="AF212" i="1"/>
  <c r="N212" i="1" s="1"/>
  <c r="AP212" i="1"/>
  <c r="AG210" i="1"/>
  <c r="O210" i="1" s="1"/>
  <c r="AG180" i="1"/>
  <c r="AG181" i="1"/>
  <c r="O181" i="1" s="1"/>
  <c r="AG67" i="1"/>
  <c r="AF68" i="1"/>
  <c r="N68" i="1" s="1"/>
  <c r="AP68" i="1"/>
  <c r="U70" i="1"/>
  <c r="AE69" i="1"/>
  <c r="AG59" i="1"/>
  <c r="O59" i="1" s="1"/>
  <c r="AH161" i="1"/>
  <c r="P161" i="1" s="1"/>
  <c r="AH178" i="1"/>
  <c r="P178" i="1" s="1"/>
  <c r="AG162" i="1"/>
  <c r="O162" i="1" s="1"/>
  <c r="AH28" i="1"/>
  <c r="P28" i="1" s="1"/>
  <c r="AG179" i="1"/>
  <c r="O179" i="1" s="1"/>
  <c r="U183" i="1"/>
  <c r="AH119" i="1"/>
  <c r="P119" i="1" s="1"/>
  <c r="AE164" i="1"/>
  <c r="U165" i="1"/>
  <c r="AF163" i="1"/>
  <c r="AG163" i="1" s="1"/>
  <c r="O163" i="1" s="1"/>
  <c r="AP163" i="1"/>
  <c r="AH133" i="1"/>
  <c r="P133" i="1" s="1"/>
  <c r="AF122" i="1"/>
  <c r="N122" i="1" s="1"/>
  <c r="AP122" i="1"/>
  <c r="AG106" i="1"/>
  <c r="O106" i="1" s="1"/>
  <c r="AG42" i="1"/>
  <c r="O42" i="1" s="1"/>
  <c r="AF107" i="1"/>
  <c r="N107" i="1" s="1"/>
  <c r="AP107" i="1"/>
  <c r="AF92" i="1"/>
  <c r="N92" i="1" s="1"/>
  <c r="AP92" i="1"/>
  <c r="O90" i="1"/>
  <c r="AH90" i="1"/>
  <c r="P90" i="1" s="1"/>
  <c r="AG91" i="1"/>
  <c r="O91" i="1" s="1"/>
  <c r="AG105" i="1"/>
  <c r="O105" i="1" s="1"/>
  <c r="AP93" i="1"/>
  <c r="AF93" i="1"/>
  <c r="N93" i="1" s="1"/>
  <c r="AH65" i="1"/>
  <c r="P65" i="1" s="1"/>
  <c r="AG57" i="1"/>
  <c r="O57" i="1" s="1"/>
  <c r="AG41" i="1"/>
  <c r="O41" i="1" s="1"/>
  <c r="AG120" i="1"/>
  <c r="O120" i="1" s="1"/>
  <c r="O131" i="1"/>
  <c r="AH131" i="1"/>
  <c r="P131" i="1" s="1"/>
  <c r="U123" i="1"/>
  <c r="AE123" i="1" s="1"/>
  <c r="AE17" i="1"/>
  <c r="AG66" i="1"/>
  <c r="O66" i="1" s="1"/>
  <c r="U197" i="1"/>
  <c r="AE197" i="1" s="1"/>
  <c r="AF121" i="1"/>
  <c r="N121" i="1" s="1"/>
  <c r="AP121" i="1"/>
  <c r="AH40" i="1"/>
  <c r="P40" i="1" s="1"/>
  <c r="AE108" i="1"/>
  <c r="AE58" i="1"/>
  <c r="AE60" i="1"/>
  <c r="O104" i="1"/>
  <c r="AH104" i="1"/>
  <c r="P104" i="1" s="1"/>
  <c r="AH56" i="1"/>
  <c r="P56" i="1" s="1"/>
  <c r="AG132" i="1"/>
  <c r="O132" i="1" s="1"/>
  <c r="U134" i="1"/>
  <c r="AE134" i="1" s="1"/>
  <c r="AF16" i="1"/>
  <c r="N16" i="1" s="1"/>
  <c r="AP16" i="1"/>
  <c r="AH210" i="1" l="1"/>
  <c r="P210" i="1" s="1"/>
  <c r="AG212" i="1"/>
  <c r="O212" i="1" s="1"/>
  <c r="AG211" i="1"/>
  <c r="O211" i="1" s="1"/>
  <c r="AH181" i="1"/>
  <c r="P181" i="1" s="1"/>
  <c r="O180" i="1"/>
  <c r="AH180" i="1"/>
  <c r="P180" i="1" s="1"/>
  <c r="O67" i="1"/>
  <c r="AH67" i="1"/>
  <c r="P67" i="1" s="1"/>
  <c r="AF69" i="1"/>
  <c r="N69" i="1" s="1"/>
  <c r="AP69" i="1"/>
  <c r="AE70" i="1"/>
  <c r="U71" i="1"/>
  <c r="AG68" i="1"/>
  <c r="AH59" i="1"/>
  <c r="P59" i="1" s="1"/>
  <c r="AH162" i="1"/>
  <c r="P162" i="1" s="1"/>
  <c r="AH57" i="1"/>
  <c r="P57" i="1" s="1"/>
  <c r="U184" i="1"/>
  <c r="V182" i="1"/>
  <c r="AH179" i="1"/>
  <c r="P179" i="1" s="1"/>
  <c r="AF164" i="1"/>
  <c r="AG164" i="1" s="1"/>
  <c r="O164" i="1" s="1"/>
  <c r="AP164" i="1"/>
  <c r="N163" i="1"/>
  <c r="AH163" i="1"/>
  <c r="P163" i="1" s="1"/>
  <c r="AE165" i="1"/>
  <c r="U166" i="1"/>
  <c r="AH41" i="1"/>
  <c r="P41" i="1" s="1"/>
  <c r="AH66" i="1"/>
  <c r="P66" i="1" s="1"/>
  <c r="AG122" i="1"/>
  <c r="O122" i="1" s="1"/>
  <c r="AH106" i="1"/>
  <c r="P106" i="1" s="1"/>
  <c r="AG107" i="1"/>
  <c r="O107" i="1" s="1"/>
  <c r="AH91" i="1"/>
  <c r="P91" i="1" s="1"/>
  <c r="AH120" i="1"/>
  <c r="P120" i="1" s="1"/>
  <c r="AH42" i="1"/>
  <c r="P42" i="1" s="1"/>
  <c r="AG93" i="1"/>
  <c r="O93" i="1" s="1"/>
  <c r="AG92" i="1"/>
  <c r="AH105" i="1"/>
  <c r="P105" i="1" s="1"/>
  <c r="AH132" i="1"/>
  <c r="P132" i="1" s="1"/>
  <c r="AG16" i="1"/>
  <c r="O16" i="1" s="1"/>
  <c r="AF134" i="1"/>
  <c r="N134" i="1" s="1"/>
  <c r="AP134" i="1"/>
  <c r="AF60" i="1"/>
  <c r="N60" i="1" s="1"/>
  <c r="AP60" i="1"/>
  <c r="AG121" i="1"/>
  <c r="O121" i="1" s="1"/>
  <c r="AF123" i="1"/>
  <c r="N123" i="1" s="1"/>
  <c r="AP123" i="1"/>
  <c r="AF58" i="1"/>
  <c r="N58" i="1" s="1"/>
  <c r="AP58" i="1"/>
  <c r="AF197" i="1"/>
  <c r="N197" i="1" s="1"/>
  <c r="AP197" i="1"/>
  <c r="AF108" i="1"/>
  <c r="N108" i="1" s="1"/>
  <c r="AP108" i="1"/>
  <c r="AP17" i="1"/>
  <c r="AF17" i="1"/>
  <c r="N17" i="1" s="1"/>
  <c r="AH212" i="1" l="1"/>
  <c r="P212" i="1" s="1"/>
  <c r="AH211" i="1"/>
  <c r="P211" i="1" s="1"/>
  <c r="AP70" i="1"/>
  <c r="AF70" i="1"/>
  <c r="N70" i="1" s="1"/>
  <c r="O68" i="1"/>
  <c r="AH68" i="1"/>
  <c r="P68" i="1" s="1"/>
  <c r="AE71" i="1"/>
  <c r="U72" i="1"/>
  <c r="AG69" i="1"/>
  <c r="O69" i="1" s="1"/>
  <c r="V183" i="1"/>
  <c r="AE182" i="1"/>
  <c r="U167" i="1"/>
  <c r="AE167" i="1" s="1"/>
  <c r="AE166" i="1"/>
  <c r="AF165" i="1"/>
  <c r="AG165" i="1" s="1"/>
  <c r="O165" i="1" s="1"/>
  <c r="AP165" i="1"/>
  <c r="N164" i="1"/>
  <c r="AH164" i="1"/>
  <c r="P164" i="1" s="1"/>
  <c r="AH122" i="1"/>
  <c r="P122" i="1" s="1"/>
  <c r="AH107" i="1"/>
  <c r="P107" i="1" s="1"/>
  <c r="AH93" i="1"/>
  <c r="P93" i="1" s="1"/>
  <c r="O92" i="1"/>
  <c r="AH92" i="1"/>
  <c r="P92" i="1" s="1"/>
  <c r="AH121" i="1"/>
  <c r="P121" i="1" s="1"/>
  <c r="AH16" i="1"/>
  <c r="P16" i="1" s="1"/>
  <c r="AG197" i="1"/>
  <c r="O197" i="1" s="1"/>
  <c r="AG134" i="1"/>
  <c r="O134" i="1" s="1"/>
  <c r="AG123" i="1"/>
  <c r="O123" i="1" s="1"/>
  <c r="AG108" i="1"/>
  <c r="O108" i="1" s="1"/>
  <c r="AG17" i="1"/>
  <c r="O17" i="1" s="1"/>
  <c r="AG58" i="1"/>
  <c r="O58" i="1" s="1"/>
  <c r="AG60" i="1"/>
  <c r="O60" i="1" s="1"/>
  <c r="AG70" i="1" l="1"/>
  <c r="O70" i="1" s="1"/>
  <c r="AH69" i="1"/>
  <c r="P69" i="1" s="1"/>
  <c r="AP71" i="1"/>
  <c r="AF71" i="1"/>
  <c r="N71" i="1" s="1"/>
  <c r="U73" i="1"/>
  <c r="AE72" i="1"/>
  <c r="AF182" i="1"/>
  <c r="AP182" i="1"/>
  <c r="V184" i="1"/>
  <c r="AE184" i="1" s="1"/>
  <c r="AE183" i="1"/>
  <c r="N165" i="1"/>
  <c r="AH165" i="1"/>
  <c r="P165" i="1" s="1"/>
  <c r="AP166" i="1"/>
  <c r="AF166" i="1"/>
  <c r="AP167" i="1"/>
  <c r="AF167" i="1"/>
  <c r="N167" i="1" s="1"/>
  <c r="AH197" i="1"/>
  <c r="P197" i="1" s="1"/>
  <c r="AH134" i="1"/>
  <c r="P134" i="1" s="1"/>
  <c r="AH108" i="1"/>
  <c r="P108" i="1" s="1"/>
  <c r="AH17" i="1"/>
  <c r="P17" i="1" s="1"/>
  <c r="AH123" i="1"/>
  <c r="P123" i="1" s="1"/>
  <c r="AH58" i="1"/>
  <c r="P58" i="1" s="1"/>
  <c r="AH60" i="1"/>
  <c r="P60" i="1" s="1"/>
  <c r="AH70" i="1" l="1"/>
  <c r="P70" i="1" s="1"/>
  <c r="AF72" i="1"/>
  <c r="N72" i="1" s="1"/>
  <c r="AP72" i="1"/>
  <c r="AE73" i="1"/>
  <c r="U74" i="1"/>
  <c r="AG71" i="1"/>
  <c r="AP183" i="1"/>
  <c r="AF183" i="1"/>
  <c r="N183" i="1" s="1"/>
  <c r="AG182" i="1"/>
  <c r="O182" i="1" s="1"/>
  <c r="N182" i="1"/>
  <c r="AG167" i="1"/>
  <c r="O167" i="1" s="1"/>
  <c r="AF184" i="1"/>
  <c r="N184" i="1" s="1"/>
  <c r="AP184" i="1"/>
  <c r="N166" i="1"/>
  <c r="AG166" i="1"/>
  <c r="O166" i="1" s="1"/>
  <c r="AG72" i="1" l="1"/>
  <c r="O72" i="1" s="1"/>
  <c r="AF73" i="1"/>
  <c r="AG73" i="1" s="1"/>
  <c r="O73" i="1" s="1"/>
  <c r="AP73" i="1"/>
  <c r="O71" i="1"/>
  <c r="AH71" i="1"/>
  <c r="P71" i="1" s="1"/>
  <c r="AE74" i="1"/>
  <c r="U75" i="1"/>
  <c r="AH167" i="1"/>
  <c r="P167" i="1" s="1"/>
  <c r="AH182" i="1"/>
  <c r="P182" i="1" s="1"/>
  <c r="AG183" i="1"/>
  <c r="AG184" i="1"/>
  <c r="O184" i="1" s="1"/>
  <c r="AH166" i="1"/>
  <c r="P166" i="1" s="1"/>
  <c r="AH72" i="1" l="1"/>
  <c r="P72" i="1" s="1"/>
  <c r="AE75" i="1"/>
  <c r="U76" i="1"/>
  <c r="AE76" i="1" s="1"/>
  <c r="AF74" i="1"/>
  <c r="AG74" i="1" s="1"/>
  <c r="O74" i="1" s="1"/>
  <c r="AP74" i="1"/>
  <c r="N73" i="1"/>
  <c r="AH73" i="1"/>
  <c r="P73" i="1" s="1"/>
  <c r="O183" i="1"/>
  <c r="AH183" i="1"/>
  <c r="P183" i="1" s="1"/>
  <c r="AH184" i="1"/>
  <c r="P184" i="1" s="1"/>
  <c r="N74" i="1" l="1"/>
  <c r="AH74" i="1"/>
  <c r="P74" i="1" s="1"/>
  <c r="AF76" i="1"/>
  <c r="AP76" i="1"/>
  <c r="AG76" i="1"/>
  <c r="O76" i="1" s="1"/>
  <c r="AF75" i="1"/>
  <c r="AG75" i="1" s="1"/>
  <c r="O75" i="1" s="1"/>
  <c r="AP75" i="1"/>
  <c r="N75" i="1" l="1"/>
  <c r="AH75" i="1"/>
  <c r="P75" i="1" s="1"/>
  <c r="N76" i="1"/>
  <c r="AH76" i="1"/>
  <c r="P76" i="1" s="1"/>
</calcChain>
</file>

<file path=xl/sharedStrings.xml><?xml version="1.0" encoding="utf-8"?>
<sst xmlns="http://schemas.openxmlformats.org/spreadsheetml/2006/main" count="1534" uniqueCount="593">
  <si>
    <t>to score the race under ORR</t>
  </si>
  <si>
    <t>Race Distance:</t>
  </si>
  <si>
    <t>TEMPTRESS</t>
  </si>
  <si>
    <t>Sail</t>
  </si>
  <si>
    <t>ORR - OCEAN COURSE RATINGS FOR PCS SCORING</t>
  </si>
  <si>
    <t>ELAPSED TIME</t>
  </si>
  <si>
    <t>ORR CT</t>
  </si>
  <si>
    <t xml:space="preserve">  Division</t>
  </si>
  <si>
    <t>Yacht Name</t>
  </si>
  <si>
    <t>Number</t>
  </si>
  <si>
    <t>Owner</t>
  </si>
  <si>
    <t>6kt</t>
  </si>
  <si>
    <t>8kt</t>
  </si>
  <si>
    <t>10kt</t>
  </si>
  <si>
    <t>12kt</t>
  </si>
  <si>
    <t>16kt</t>
  </si>
  <si>
    <t>20kt</t>
  </si>
  <si>
    <t>24kt</t>
  </si>
  <si>
    <t>HRS</t>
  </si>
  <si>
    <t>MIN</t>
  </si>
  <si>
    <t>SEC</t>
  </si>
  <si>
    <t>ISOLA</t>
  </si>
  <si>
    <t>D-H</t>
  </si>
  <si>
    <t>LORA ANN</t>
  </si>
  <si>
    <t>Gibbs Hill</t>
  </si>
  <si>
    <t>St. David's</t>
  </si>
  <si>
    <t>CARINA</t>
  </si>
  <si>
    <t>FINESSE</t>
  </si>
  <si>
    <t>HIRO MARU</t>
  </si>
  <si>
    <t>KODIAK</t>
  </si>
  <si>
    <t>MISTY</t>
  </si>
  <si>
    <t>SWIFT</t>
  </si>
  <si>
    <t>VAMP</t>
  </si>
  <si>
    <t>WHISPER</t>
  </si>
  <si>
    <t>WINDBORN</t>
  </si>
  <si>
    <t>NOT OFFICIAL SCORING DATA/RESULTS</t>
  </si>
  <si>
    <t>ORR</t>
  </si>
  <si>
    <t>1)</t>
  </si>
  <si>
    <t>Tools/Options/Security/Macro Security/Medium</t>
  </si>
  <si>
    <t>2)</t>
  </si>
  <si>
    <t>Key in data in green cells only:</t>
  </si>
  <si>
    <t>for race distance or any intermediate point</t>
  </si>
  <si>
    <t>3)</t>
  </si>
  <si>
    <t>Press</t>
  </si>
  <si>
    <t>Days</t>
  </si>
  <si>
    <t>Hours</t>
  </si>
  <si>
    <t>Min</t>
  </si>
  <si>
    <t>Sec</t>
  </si>
  <si>
    <t>D</t>
  </si>
  <si>
    <t>H</t>
  </si>
  <si>
    <t>M</t>
  </si>
  <si>
    <t>S</t>
  </si>
  <si>
    <t>Class</t>
  </si>
  <si>
    <t>Corrected Time</t>
  </si>
  <si>
    <t>Elapsed Time</t>
  </si>
  <si>
    <t>Start Time (EDT)</t>
  </si>
  <si>
    <t>Finish Time</t>
  </si>
  <si>
    <t xml:space="preserve"> </t>
  </si>
  <si>
    <t>Implied</t>
  </si>
  <si>
    <t>Wind</t>
  </si>
  <si>
    <t>MAGIC</t>
  </si>
  <si>
    <t>CHECKMATE</t>
  </si>
  <si>
    <t>ATTITUDE</t>
  </si>
  <si>
    <t>ET</t>
  </si>
  <si>
    <t>Dec Hrs</t>
  </si>
  <si>
    <t>NOTES ON USING SMART SCRATCHSHEET</t>
  </si>
  <si>
    <t>First</t>
  </si>
  <si>
    <t>RESULTS PRODUCED BY THIS SPREADSHEET ARE NOT OFFICIAL</t>
  </si>
  <si>
    <t>MORGAN OF MARIETTA</t>
  </si>
  <si>
    <t>USA 50692</t>
  </si>
  <si>
    <t>USA 43553</t>
  </si>
  <si>
    <t>TRIPLE LINDY</t>
  </si>
  <si>
    <t>USA 50820</t>
  </si>
  <si>
    <t>USA 51120</t>
  </si>
  <si>
    <t>USA 43600</t>
  </si>
  <si>
    <t>USA 51552</t>
  </si>
  <si>
    <t>USA 52599</t>
  </si>
  <si>
    <t>USA 52571</t>
  </si>
  <si>
    <t>USA 32708</t>
  </si>
  <si>
    <t>HAERLEM</t>
  </si>
  <si>
    <t>USA 55110</t>
  </si>
  <si>
    <t>LIBERTY CALL</t>
  </si>
  <si>
    <t>ITA 12271</t>
  </si>
  <si>
    <t>KIVA</t>
  </si>
  <si>
    <t>USA 40104</t>
  </si>
  <si>
    <t>USA 40789</t>
  </si>
  <si>
    <t>USA 52648</t>
  </si>
  <si>
    <t>NEXT BOAT</t>
  </si>
  <si>
    <t>USA 52787</t>
  </si>
  <si>
    <t>TIME ZONE CHANGE:</t>
  </si>
  <si>
    <t>Office 2003:</t>
  </si>
  <si>
    <t>Office 2007:</t>
  </si>
  <si>
    <t>Excel Options,</t>
  </si>
  <si>
    <t>Trust Center,</t>
  </si>
  <si>
    <t>Trust Center Settings,</t>
  </si>
  <si>
    <t>Macro Settings,</t>
  </si>
  <si>
    <t>Enter the start time for the first boat in the class, this time will used for all the boats in that class.</t>
  </si>
  <si>
    <t>4)</t>
  </si>
  <si>
    <t>This sheet gives rank in class for both IRC and ORR, you can compare across classes in the SAME division.</t>
  </si>
  <si>
    <r>
      <t>START</t>
    </r>
    <r>
      <rPr>
        <sz val="10"/>
        <rFont val="Arial"/>
        <family val="2"/>
      </rPr>
      <t>: Start times are in columns X, Y, Z, AA.  Leave these alone unless a class start is delayed.</t>
    </r>
  </si>
  <si>
    <r>
      <t>FINISH</t>
    </r>
    <r>
      <rPr>
        <sz val="10"/>
        <rFont val="Arial"/>
        <family val="2"/>
      </rPr>
      <t>: Key</t>
    </r>
    <r>
      <rPr>
        <sz val="10"/>
        <rFont val="Arial"/>
        <family val="2"/>
      </rPr>
      <t xml:space="preserve"> in clock times (Days, Hours, Minutes, Seconds) in columns AD through AG.</t>
    </r>
  </si>
  <si>
    <t>Click on "Enable Macros" when loading the spreadsheet.</t>
  </si>
  <si>
    <t>Click on Office symbol in upper left corner,</t>
  </si>
  <si>
    <t>Enable all macros.</t>
  </si>
  <si>
    <r>
      <t xml:space="preserve">INTERMEDIATE POINT: </t>
    </r>
    <r>
      <rPr>
        <sz val="10"/>
        <rFont val="Arial"/>
        <family val="2"/>
      </rPr>
      <t>Key In clock time as above for a "virtual mark" of the race.</t>
    </r>
  </si>
  <si>
    <t>IRC results are automatic.</t>
  </si>
  <si>
    <r>
      <t>IMPORTANT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Each ORR division has its own scratch boat, 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compare corrected times between divisions.</t>
    </r>
  </si>
  <si>
    <t>THIS SPREADSHEET HAS TWO PAGES, GO TO THE "SCORE" PAGE AFTER READING THIS ONE</t>
  </si>
  <si>
    <t>SELKIE</t>
  </si>
  <si>
    <t>USA 40808</t>
  </si>
  <si>
    <t>DREAMCATCHER</t>
  </si>
  <si>
    <t>USA 10625</t>
  </si>
  <si>
    <t>CHRISTOPHER DRAGON</t>
  </si>
  <si>
    <t>CRAZY HORSE</t>
  </si>
  <si>
    <t>AIRBORNE IV</t>
  </si>
  <si>
    <t>CAN 54381</t>
  </si>
  <si>
    <t>CAN 52543</t>
  </si>
  <si>
    <t>BLACK WATCH</t>
  </si>
  <si>
    <t>USA 71</t>
  </si>
  <si>
    <t>MATADOR</t>
  </si>
  <si>
    <t>USA 60342</t>
  </si>
  <si>
    <t>DEFIANCE</t>
  </si>
  <si>
    <t>USA 50069</t>
  </si>
  <si>
    <t>RUSE</t>
  </si>
  <si>
    <t>USA 52044</t>
  </si>
  <si>
    <t>INISHARON</t>
  </si>
  <si>
    <t>USA 32730</t>
  </si>
  <si>
    <t>WISCHBONE</t>
  </si>
  <si>
    <t>USA 35322</t>
  </si>
  <si>
    <t>USA 51868</t>
  </si>
  <si>
    <t>TRUE</t>
  </si>
  <si>
    <t>USA 22</t>
  </si>
  <si>
    <t>ARROWHEAD</t>
  </si>
  <si>
    <t>FLYING LADY</t>
  </si>
  <si>
    <t>USA 50197</t>
  </si>
  <si>
    <t>VS avg</t>
  </si>
  <si>
    <t>GLIM</t>
  </si>
  <si>
    <t>USA 30521</t>
  </si>
  <si>
    <t>FLYER</t>
  </si>
  <si>
    <t>USA 2213</t>
  </si>
  <si>
    <t>USA 43950</t>
  </si>
  <si>
    <t>KENAI</t>
  </si>
  <si>
    <t>ENTROPY</t>
  </si>
  <si>
    <t>USA 50400</t>
  </si>
  <si>
    <t>LUCY GEORGINA</t>
  </si>
  <si>
    <t>USA 60492</t>
  </si>
  <si>
    <t>CECILIE VIKING</t>
  </si>
  <si>
    <t>USA 60525</t>
  </si>
  <si>
    <t>MIRACLE</t>
  </si>
  <si>
    <t>USA 50282</t>
  </si>
  <si>
    <t>REINDEER</t>
  </si>
  <si>
    <t>USA 666</t>
  </si>
  <si>
    <t>USA 50095</t>
  </si>
  <si>
    <t>USA 4304</t>
  </si>
  <si>
    <t>USA 43777</t>
  </si>
  <si>
    <t>USA 60456</t>
  </si>
  <si>
    <t>BLUE NOTE</t>
  </si>
  <si>
    <t>USA 52766</t>
  </si>
  <si>
    <t>SHEARWATER</t>
  </si>
  <si>
    <t>USA 51428</t>
  </si>
  <si>
    <t>BREEZING UP</t>
  </si>
  <si>
    <t>VERISSIMO</t>
  </si>
  <si>
    <t>USA 40047</t>
  </si>
  <si>
    <t>Office 2010:</t>
  </si>
  <si>
    <t>Click on "File" in upper left corner, pull down menus</t>
  </si>
  <si>
    <t>Select "Options",</t>
  </si>
  <si>
    <t>Keep a copy of the original version of this spreadsheet.  The cells are not protected and the embedded logic can be corrupted.</t>
  </si>
  <si>
    <t>Excel security must be set to to allow macro programming to run:</t>
  </si>
  <si>
    <t>OK out</t>
  </si>
  <si>
    <t>CLASS</t>
  </si>
  <si>
    <t>DIVISION</t>
  </si>
  <si>
    <t>Hiroshi Nakajima</t>
  </si>
  <si>
    <t>Sheila McCurdy</t>
  </si>
  <si>
    <t>Fred Allardyce</t>
  </si>
  <si>
    <t>Francois Brassard</t>
  </si>
  <si>
    <t>Peter Bacon</t>
  </si>
  <si>
    <t>Vidar Skjelstad</t>
  </si>
  <si>
    <t>Llwyd Ecclestone</t>
  </si>
  <si>
    <t>Kevin McLaughlin</t>
  </si>
  <si>
    <t>George Sakellaris</t>
  </si>
  <si>
    <t>Gary Nackman</t>
  </si>
  <si>
    <t>Shawn Dahlen</t>
  </si>
  <si>
    <t>Daniel Biemesderfer</t>
  </si>
  <si>
    <t>John Duerden</t>
  </si>
  <si>
    <t>Mark Ellman</t>
  </si>
  <si>
    <t>Steve Berlack</t>
  </si>
  <si>
    <t>Mark Stevens</t>
  </si>
  <si>
    <t>AGGRESSIVE</t>
  </si>
  <si>
    <t>USA 12946</t>
  </si>
  <si>
    <t>NICOLE</t>
  </si>
  <si>
    <t>USA 2021</t>
  </si>
  <si>
    <t>BERMUDA OYSTER</t>
  </si>
  <si>
    <t>BER 435</t>
  </si>
  <si>
    <t>Raymond Renaud</t>
  </si>
  <si>
    <t>Douglas Abbott</t>
  </si>
  <si>
    <t>Paul Hubbard</t>
  </si>
  <si>
    <t>William Klein</t>
  </si>
  <si>
    <t>FROYA</t>
  </si>
  <si>
    <t>USA 779</t>
  </si>
  <si>
    <t>Colin Golder</t>
  </si>
  <si>
    <t>USA 42937</t>
  </si>
  <si>
    <t>SHAZAAM!</t>
  </si>
  <si>
    <t>USA 52910</t>
  </si>
  <si>
    <t>MILKY WAY</t>
  </si>
  <si>
    <t>USA 60260</t>
  </si>
  <si>
    <t>Eliot Merrill</t>
  </si>
  <si>
    <t>Roger Gatewood</t>
  </si>
  <si>
    <t>Alexander Natanzon</t>
  </si>
  <si>
    <t>Phillip Dickey</t>
  </si>
  <si>
    <t>Kenneth Luczynski</t>
  </si>
  <si>
    <t>VAMOOSE</t>
  </si>
  <si>
    <t>USA 51233</t>
  </si>
  <si>
    <t>MADISON</t>
  </si>
  <si>
    <t>USA 83293</t>
  </si>
  <si>
    <t>DEVIATION</t>
  </si>
  <si>
    <t>CAN 50271</t>
  </si>
  <si>
    <t>Brian Spears</t>
  </si>
  <si>
    <t>Richard Born</t>
  </si>
  <si>
    <t>Stuart McCrea</t>
  </si>
  <si>
    <t>ZOE II</t>
  </si>
  <si>
    <t>JAMBO</t>
  </si>
  <si>
    <t>USA 60786</t>
  </si>
  <si>
    <t>KURRANULLA</t>
  </si>
  <si>
    <t>USA 38007</t>
  </si>
  <si>
    <t>MOXIEE</t>
  </si>
  <si>
    <t>USA 60085</t>
  </si>
  <si>
    <t>William Greenwood III</t>
  </si>
  <si>
    <t>Mark Coleman</t>
  </si>
  <si>
    <t>Stuart Jones</t>
  </si>
  <si>
    <t>Daniel Heun</t>
  </si>
  <si>
    <t>GBR 5598</t>
  </si>
  <si>
    <t>Leonard Sitar</t>
  </si>
  <si>
    <t>WARRIOR WON</t>
  </si>
  <si>
    <t>USA 60564</t>
  </si>
  <si>
    <t>FEARLESS</t>
  </si>
  <si>
    <t>USA 33555</t>
  </si>
  <si>
    <t>Paul Hamilton and Patricia Young</t>
  </si>
  <si>
    <t>Christopher Sheehan</t>
  </si>
  <si>
    <t>Shaun Ensor</t>
  </si>
  <si>
    <t>John Melvin and Trevor Fetter</t>
  </si>
  <si>
    <t>OAKCLIFF FARR 40 - BLUE</t>
  </si>
  <si>
    <t>USA 51990</t>
  </si>
  <si>
    <t>SPECTRE</t>
  </si>
  <si>
    <t>USA 51356</t>
  </si>
  <si>
    <t>OAKCLIFF FARR 40 - BLACK</t>
  </si>
  <si>
    <t>USA 51695</t>
  </si>
  <si>
    <t>WEATHERLY</t>
  </si>
  <si>
    <t>USA 60999</t>
  </si>
  <si>
    <t>Michael Cashel</t>
  </si>
  <si>
    <t>Brian Prinz</t>
  </si>
  <si>
    <t>Andrew Weiss</t>
  </si>
  <si>
    <t>TEMPTATION - OAKCLIFF</t>
  </si>
  <si>
    <t>WAHOO</t>
  </si>
  <si>
    <t>SIREN</t>
  </si>
  <si>
    <t>USA 2600</t>
  </si>
  <si>
    <t>DREAM CRUSHER</t>
  </si>
  <si>
    <t>USA 60206</t>
  </si>
  <si>
    <t>PROTEUS</t>
  </si>
  <si>
    <t>USA 60722</t>
  </si>
  <si>
    <t>SPOOKIE</t>
  </si>
  <si>
    <t>USA 95</t>
  </si>
  <si>
    <t>WHITE RHINO 2</t>
  </si>
  <si>
    <t>WIZARD</t>
  </si>
  <si>
    <t>Stephen Benjamin</t>
  </si>
  <si>
    <t>ORCA</t>
  </si>
  <si>
    <t>USA 60823</t>
  </si>
  <si>
    <t>MERIDIAN</t>
  </si>
  <si>
    <t>USA 25391</t>
  </si>
  <si>
    <t>LEGACY V</t>
  </si>
  <si>
    <t>USA 60247</t>
  </si>
  <si>
    <t>Harold Guidotti</t>
  </si>
  <si>
    <t>Murray Beach</t>
  </si>
  <si>
    <t>Michael Wiseman</t>
  </si>
  <si>
    <t>CHASSEUR</t>
  </si>
  <si>
    <t>USA 42454</t>
  </si>
  <si>
    <t>ARAUCARIA</t>
  </si>
  <si>
    <t>USA 60583</t>
  </si>
  <si>
    <t>USA 60816</t>
  </si>
  <si>
    <t>USA 60589</t>
  </si>
  <si>
    <t>Miles Cook</t>
  </si>
  <si>
    <t>Aldo Roldan</t>
  </si>
  <si>
    <t>Matthew Pilon</t>
  </si>
  <si>
    <t>Ronald Rossetti</t>
  </si>
  <si>
    <t>YYZ</t>
  </si>
  <si>
    <t>USA 2112</t>
  </si>
  <si>
    <t>KINSHIP</t>
  </si>
  <si>
    <t>USA 51333</t>
  </si>
  <si>
    <t>ODETTE</t>
  </si>
  <si>
    <t>USA 5619</t>
  </si>
  <si>
    <t>FREE RANGE CHICKEN</t>
  </si>
  <si>
    <t>USA 7122</t>
  </si>
  <si>
    <t>SIRONA</t>
  </si>
  <si>
    <t>CAY 60779</t>
  </si>
  <si>
    <t>Justin Bonar</t>
  </si>
  <si>
    <t>Howard Eisenberg</t>
  </si>
  <si>
    <t>Jasen Adams</t>
  </si>
  <si>
    <t>Connell Cannon</t>
  </si>
  <si>
    <t>Howard Hodgson</t>
  </si>
  <si>
    <t>Peter Noonan</t>
  </si>
  <si>
    <t>Stephen Sherwin</t>
  </si>
  <si>
    <t>Geoffrey Pierini</t>
  </si>
  <si>
    <t>USA 52062</t>
  </si>
  <si>
    <t>YANKEE GIRL</t>
  </si>
  <si>
    <t>USA 42899</t>
  </si>
  <si>
    <t>DIRIGO</t>
  </si>
  <si>
    <t>USA 32624</t>
  </si>
  <si>
    <t>Thomas Vander Salm</t>
  </si>
  <si>
    <t>USA 1</t>
  </si>
  <si>
    <t>Open</t>
  </si>
  <si>
    <r>
      <t xml:space="preserve">2018 NEWPORT TO BERMUDA RACE - </t>
    </r>
    <r>
      <rPr>
        <b/>
        <u/>
        <sz val="20"/>
        <color indexed="12"/>
        <rFont val="Times New Roman"/>
        <family val="1"/>
      </rPr>
      <t>SMART SCRATCHSHEET</t>
    </r>
  </si>
  <si>
    <t>Multihull</t>
  </si>
  <si>
    <t>ELVIS</t>
  </si>
  <si>
    <t>ARETHUSA</t>
  </si>
  <si>
    <t>TRIBE</t>
  </si>
  <si>
    <t>USA 6204</t>
  </si>
  <si>
    <t>USA 61006</t>
  </si>
  <si>
    <t>USA 6201</t>
  </si>
  <si>
    <t>WILD GOOSE II</t>
  </si>
  <si>
    <t>CORVUS</t>
  </si>
  <si>
    <t>THORA</t>
  </si>
  <si>
    <t>USA 52551</t>
  </si>
  <si>
    <t>USA 60841</t>
  </si>
  <si>
    <t>USA 759</t>
  </si>
  <si>
    <t>Mr. Jason Carroll</t>
  </si>
  <si>
    <t>Phil Lotz</t>
  </si>
  <si>
    <t>Greg Gigliotti</t>
  </si>
  <si>
    <t>Eric Johnson</t>
  </si>
  <si>
    <t>Daniel Walsh</t>
  </si>
  <si>
    <t>Zachary Lee</t>
  </si>
  <si>
    <t>Chris Terajewicz</t>
  </si>
  <si>
    <t>Emmet Todd</t>
  </si>
  <si>
    <t>NEMESIS</t>
  </si>
  <si>
    <t>ALIBI</t>
  </si>
  <si>
    <t>LUNA</t>
  </si>
  <si>
    <t>GBR 17</t>
  </si>
  <si>
    <t>USA 43968</t>
  </si>
  <si>
    <t>USA 61216</t>
  </si>
  <si>
    <t>James Heald</t>
  </si>
  <si>
    <t>Ryan Walsh</t>
  </si>
  <si>
    <t>Gardner Grant</t>
  </si>
  <si>
    <t>William (Bill) Marsh</t>
  </si>
  <si>
    <t>Alessandro Pagani</t>
  </si>
  <si>
    <t>LATITUDE</t>
  </si>
  <si>
    <t>GADZOOKS</t>
  </si>
  <si>
    <t>GRUNDOON</t>
  </si>
  <si>
    <t>LINDY</t>
  </si>
  <si>
    <t>USA 70320</t>
  </si>
  <si>
    <t>USA 21108</t>
  </si>
  <si>
    <t>USA 2170</t>
  </si>
  <si>
    <t>USA 31346</t>
  </si>
  <si>
    <t>USA 11</t>
  </si>
  <si>
    <t>Brian Gillen</t>
  </si>
  <si>
    <t>Geoffrey Beringer</t>
  </si>
  <si>
    <t>Thomas Campbell</t>
  </si>
  <si>
    <t>James Grundy</t>
  </si>
  <si>
    <t>David Dickerson</t>
  </si>
  <si>
    <t>Paige Krumwiede</t>
  </si>
  <si>
    <t>Finisterre</t>
  </si>
  <si>
    <t>Superyacht</t>
  </si>
  <si>
    <t>DORADE</t>
  </si>
  <si>
    <t>BANDANA</t>
  </si>
  <si>
    <t>KALEVALA II</t>
  </si>
  <si>
    <t>GEMINI</t>
  </si>
  <si>
    <t>MIQUELINA</t>
  </si>
  <si>
    <t>USA 16</t>
  </si>
  <si>
    <t>USA 23</t>
  </si>
  <si>
    <t>USA 83121</t>
  </si>
  <si>
    <t>USA 52439</t>
  </si>
  <si>
    <t>USA 60468</t>
  </si>
  <si>
    <t>USA 61072</t>
  </si>
  <si>
    <t>W. Gunther and B. Tobin</t>
  </si>
  <si>
    <t>MudRatz Offshore Team</t>
  </si>
  <si>
    <t>Kevin Miller</t>
  </si>
  <si>
    <t>Richard du Moulin</t>
  </si>
  <si>
    <t>Matthew Signorelli</t>
  </si>
  <si>
    <t>William Passano III</t>
  </si>
  <si>
    <t>Coard Benson</t>
  </si>
  <si>
    <t>Tapio Saavalainen</t>
  </si>
  <si>
    <t>James Coffman</t>
  </si>
  <si>
    <t>Vasco de Sousa</t>
  </si>
  <si>
    <t>USA 74434</t>
  </si>
  <si>
    <t>NANUQ</t>
  </si>
  <si>
    <t>USA 93555</t>
  </si>
  <si>
    <t>MOON DOG</t>
  </si>
  <si>
    <t>USA 52129</t>
  </si>
  <si>
    <t>USA 2036</t>
  </si>
  <si>
    <t>KILLUA</t>
  </si>
  <si>
    <t>USA 61138</t>
  </si>
  <si>
    <t>PHANTOM</t>
  </si>
  <si>
    <t>USA 28990</t>
  </si>
  <si>
    <t>JACKHAMMER</t>
  </si>
  <si>
    <t>USA 61111</t>
  </si>
  <si>
    <t>RAGANA</t>
  </si>
  <si>
    <t>USA 52238</t>
  </si>
  <si>
    <t>John Gowell</t>
  </si>
  <si>
    <t>Glenn Doncaster</t>
  </si>
  <si>
    <t>Brian Abbott and James Arrighi</t>
  </si>
  <si>
    <t>Chris Bjerregaard and Joe Whelan</t>
  </si>
  <si>
    <t>James Binch</t>
  </si>
  <si>
    <t>Andrew Hall</t>
  </si>
  <si>
    <t>Darius Peleda</t>
  </si>
  <si>
    <t>ROCKET SCIENCE</t>
  </si>
  <si>
    <t>USA 51512</t>
  </si>
  <si>
    <t>AMADEUS V</t>
  </si>
  <si>
    <t>USA 43</t>
  </si>
  <si>
    <t>BELLATRIX</t>
  </si>
  <si>
    <t>USA 60592</t>
  </si>
  <si>
    <t>SLEEPING TIGER</t>
  </si>
  <si>
    <t>USA 25900</t>
  </si>
  <si>
    <t>J-CURVE</t>
  </si>
  <si>
    <t>USA 61220</t>
  </si>
  <si>
    <t>ORION</t>
  </si>
  <si>
    <t>USA 12282</t>
  </si>
  <si>
    <t>SUMMER GRACE</t>
  </si>
  <si>
    <t>USA 12235</t>
  </si>
  <si>
    <t>Robert Manchester</t>
  </si>
  <si>
    <t>Rick Oricchio</t>
  </si>
  <si>
    <t>Deric Hetzel</t>
  </si>
  <si>
    <t>John Harvey and Rick Titsworth</t>
  </si>
  <si>
    <t>David Cielusniak</t>
  </si>
  <si>
    <t>Paul Milo</t>
  </si>
  <si>
    <t>Chrostopher Stanmore-Major</t>
  </si>
  <si>
    <t>REVOLUTION</t>
  </si>
  <si>
    <t>USA 3817</t>
  </si>
  <si>
    <t>DIREWOLF</t>
  </si>
  <si>
    <t>USA 45016</t>
  </si>
  <si>
    <t>NASTY MEDICINE</t>
  </si>
  <si>
    <t>BER 1000</t>
  </si>
  <si>
    <t>BALLYTRIM</t>
  </si>
  <si>
    <t>GBR 6053</t>
  </si>
  <si>
    <t>CROCODILE</t>
  </si>
  <si>
    <t>USA 61150</t>
  </si>
  <si>
    <t>Christopher Lewis</t>
  </si>
  <si>
    <t>Albert Roth</t>
  </si>
  <si>
    <t>Lawrence Hennessy</t>
  </si>
  <si>
    <t>Andrew Allner</t>
  </si>
  <si>
    <t>Scott Ward</t>
  </si>
  <si>
    <t>ALCHEMY</t>
  </si>
  <si>
    <t>USA 12104</t>
  </si>
  <si>
    <t>INCOGNITO</t>
  </si>
  <si>
    <t>SCYLLA</t>
  </si>
  <si>
    <t>USA 60739</t>
  </si>
  <si>
    <t>LOLA</t>
  </si>
  <si>
    <t>USA 50316</t>
  </si>
  <si>
    <t>David Southwell</t>
  </si>
  <si>
    <t>Joe Brito Jr.</t>
  </si>
  <si>
    <t>Anthony Parker</t>
  </si>
  <si>
    <t>Markus Lahrkamp</t>
  </si>
  <si>
    <t>Jonathan Burt</t>
  </si>
  <si>
    <t>BANK VON BREMEN</t>
  </si>
  <si>
    <t>GER 5555</t>
  </si>
  <si>
    <t>MERLIN</t>
  </si>
  <si>
    <t>USA 8955</t>
  </si>
  <si>
    <t>Kenneth Laudon</t>
  </si>
  <si>
    <t>Carol Smolawa</t>
  </si>
  <si>
    <t>Arthur Santry</t>
  </si>
  <si>
    <t>Viktor Turner</t>
  </si>
  <si>
    <t>William N. Hubbard III</t>
  </si>
  <si>
    <t>Chip Merlin</t>
  </si>
  <si>
    <t>USA 32002</t>
  </si>
  <si>
    <t>FEO</t>
  </si>
  <si>
    <t>USA 28429</t>
  </si>
  <si>
    <t>PINNACLE</t>
  </si>
  <si>
    <t>USA 52588</t>
  </si>
  <si>
    <t>CALUSA</t>
  </si>
  <si>
    <t>USA 60386</t>
  </si>
  <si>
    <t>BELLA</t>
  </si>
  <si>
    <t>USA 52015</t>
  </si>
  <si>
    <t>BAILIWICK</t>
  </si>
  <si>
    <t>USA 60575</t>
  </si>
  <si>
    <t>Chip Bradish</t>
  </si>
  <si>
    <t>Isabel Best</t>
  </si>
  <si>
    <t>James Murphy</t>
  </si>
  <si>
    <t>Frank J Flores</t>
  </si>
  <si>
    <t>Peter Torosian</t>
  </si>
  <si>
    <t>Jeffery Wisch</t>
  </si>
  <si>
    <t>Peter Holmes</t>
  </si>
  <si>
    <t>Anthony Giarratana</t>
  </si>
  <si>
    <t>Roger Echols</t>
  </si>
  <si>
    <t>CYNTHIA</t>
  </si>
  <si>
    <t>USA 51959</t>
  </si>
  <si>
    <t>2 IF BY SEA</t>
  </si>
  <si>
    <t>USA 61389</t>
  </si>
  <si>
    <t>MOON SHADOW</t>
  </si>
  <si>
    <t>USA 60168</t>
  </si>
  <si>
    <t>PESCATORE</t>
  </si>
  <si>
    <t>USA 50707</t>
  </si>
  <si>
    <t>BLUE</t>
  </si>
  <si>
    <t>USA 54946</t>
  </si>
  <si>
    <t>USA 4626</t>
  </si>
  <si>
    <t>SIRENA BELLA</t>
  </si>
  <si>
    <t>USA 73439</t>
  </si>
  <si>
    <t>MASQUERADE</t>
  </si>
  <si>
    <t>USA 52070</t>
  </si>
  <si>
    <t>SCARLET</t>
  </si>
  <si>
    <t>MON 2323</t>
  </si>
  <si>
    <t>FOXTROT</t>
  </si>
  <si>
    <t>USA 61482</t>
  </si>
  <si>
    <t>Steven Landis</t>
  </si>
  <si>
    <t>John Messersmith</t>
  </si>
  <si>
    <t>Hendrikus Wisker</t>
  </si>
  <si>
    <t>Jil Westcott and John Bell</t>
  </si>
  <si>
    <t>Joseph Ciffolillo</t>
  </si>
  <si>
    <t>Daniel Epstein</t>
  </si>
  <si>
    <t>Charles Willauer</t>
  </si>
  <si>
    <t>Joe Murli</t>
  </si>
  <si>
    <t>Andrew Burton</t>
  </si>
  <si>
    <t>Barry Feldman</t>
  </si>
  <si>
    <t>Adrien Gaussen</t>
  </si>
  <si>
    <t>SELAMAT</t>
  </si>
  <si>
    <t>ENDURANCE</t>
  </si>
  <si>
    <t>CHI 24</t>
  </si>
  <si>
    <t>SUNFLOWER</t>
  </si>
  <si>
    <t>USA 61015</t>
  </si>
  <si>
    <t>WINDWALKER</t>
  </si>
  <si>
    <t>USA 51104</t>
  </si>
  <si>
    <t>HERMIE LOUISE</t>
  </si>
  <si>
    <t>USA 32872</t>
  </si>
  <si>
    <t>BOUNTY</t>
  </si>
  <si>
    <t>USA 61266</t>
  </si>
  <si>
    <t>OCEAN PHOENIX</t>
  </si>
  <si>
    <t>ESP 7211</t>
  </si>
  <si>
    <t>Jordi Griso</t>
  </si>
  <si>
    <t>Mark Lenci</t>
  </si>
  <si>
    <t>Daniel Levangie</t>
  </si>
  <si>
    <t>Leah and Jay Harris</t>
  </si>
  <si>
    <t>Bruce Anderson</t>
  </si>
  <si>
    <t>Gibb Kane</t>
  </si>
  <si>
    <t>Juan Luis Serra</t>
  </si>
  <si>
    <t>APOLLO</t>
  </si>
  <si>
    <t>USA 61957</t>
  </si>
  <si>
    <t>SONRISA</t>
  </si>
  <si>
    <t>USA 1416</t>
  </si>
  <si>
    <t>DESPERADO</t>
  </si>
  <si>
    <t>USA 51601</t>
  </si>
  <si>
    <t>OAKCLIFF FARR 40 RED</t>
  </si>
  <si>
    <t>USA 46957</t>
  </si>
  <si>
    <t>PATA NEGRA</t>
  </si>
  <si>
    <t>GBR 4669</t>
  </si>
  <si>
    <t>WESTERLY</t>
  </si>
  <si>
    <t>USA 28520</t>
  </si>
  <si>
    <t>SUMMER STORM</t>
  </si>
  <si>
    <t>USA 61915</t>
  </si>
  <si>
    <t>FIRST LIGHT</t>
  </si>
  <si>
    <t>USA 37</t>
  </si>
  <si>
    <t>Donald Nicholson</t>
  </si>
  <si>
    <t>Greg Kelly</t>
  </si>
  <si>
    <t>Leonid Vasiliev</t>
  </si>
  <si>
    <t>Sean O'Halloran</t>
  </si>
  <si>
    <t>Ethan Johnson</t>
  </si>
  <si>
    <t>Alexander Vodovatov</t>
  </si>
  <si>
    <t>Jorge Antonio Madden Ruiz</t>
  </si>
  <si>
    <t>Wayne Zittel</t>
  </si>
  <si>
    <t>Andrew Berdon</t>
  </si>
  <si>
    <t>Kay Wang</t>
  </si>
  <si>
    <t>USA 61333</t>
  </si>
  <si>
    <t>BLACK PEARL</t>
  </si>
  <si>
    <t>GER 7007</t>
  </si>
  <si>
    <t>PRIVATEER</t>
  </si>
  <si>
    <t>USA 50008</t>
  </si>
  <si>
    <t>DRAVET SYNDROME</t>
  </si>
  <si>
    <t>USA 119</t>
  </si>
  <si>
    <t>YOUNG AMERICAN-GAMBLER</t>
  </si>
  <si>
    <t>USA 60010</t>
  </si>
  <si>
    <t>USA 70000</t>
  </si>
  <si>
    <t>RAMBLER 88</t>
  </si>
  <si>
    <t>USA 25555</t>
  </si>
  <si>
    <t>WARRIOR</t>
  </si>
  <si>
    <t>USA 60063</t>
  </si>
  <si>
    <t>Devin &amp; Colin Mcgranahan</t>
  </si>
  <si>
    <t>Joseph Mele</t>
  </si>
  <si>
    <t>Marc Lagesse</t>
  </si>
  <si>
    <t>Todd Stuart</t>
  </si>
  <si>
    <t>Scott Innes-jones</t>
  </si>
  <si>
    <t>Oakcliff Sailing</t>
  </si>
  <si>
    <t>Young American Sailing Academy</t>
  </si>
  <si>
    <t>David Askew</t>
  </si>
  <si>
    <t>Mr. George David</t>
  </si>
  <si>
    <t>Steve &amp; Stephen Murray, Sr. &amp; Jr.</t>
  </si>
  <si>
    <t>KIWI SPIRIT 2</t>
  </si>
  <si>
    <t>USA 61105</t>
  </si>
  <si>
    <t>MAVERICK</t>
  </si>
  <si>
    <t>GBR 4945</t>
  </si>
  <si>
    <t>AURELIUS</t>
  </si>
  <si>
    <t>RMI 000</t>
  </si>
  <si>
    <t>KAWIL</t>
  </si>
  <si>
    <t>MAR 0000</t>
  </si>
  <si>
    <t>Staney Paris</t>
  </si>
  <si>
    <t>Quentin Stewart</t>
  </si>
  <si>
    <t>Harold "Spook" Stream</t>
  </si>
  <si>
    <t>Daniel Van Starrenburg</t>
  </si>
  <si>
    <t>Dr Jay Turchetta</t>
  </si>
  <si>
    <t>Michael McIvor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</si>
</sst>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u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u/>
      <sz val="20"/>
      <color indexed="12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Times New Roman"/>
      <family val="1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quotePrefix="1" applyFont="1"/>
    <xf numFmtId="0" fontId="5" fillId="0" borderId="0" xfId="0" applyFont="1" applyAlignment="1">
      <alignment horizontal="right"/>
    </xf>
    <xf numFmtId="0" fontId="9" fillId="2" borderId="7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/>
    <xf numFmtId="0" fontId="11" fillId="0" borderId="0" xfId="0" applyFont="1"/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/>
    <xf numFmtId="1" fontId="13" fillId="0" borderId="0" xfId="0" applyNumberFormat="1" applyFont="1"/>
    <xf numFmtId="0" fontId="6" fillId="2" borderId="8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5" fontId="13" fillId="0" borderId="0" xfId="0" applyNumberFormat="1" applyFont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2" borderId="3" xfId="0" applyNumberFormat="1" applyFont="1" applyFill="1" applyBorder="1"/>
    <xf numFmtId="1" fontId="6" fillId="2" borderId="9" xfId="0" applyNumberFormat="1" applyFont="1" applyFill="1" applyBorder="1"/>
    <xf numFmtId="1" fontId="6" fillId="2" borderId="6" xfId="0" applyNumberFormat="1" applyFont="1" applyFill="1" applyBorder="1"/>
    <xf numFmtId="0" fontId="8" fillId="0" borderId="0" xfId="0" applyFont="1" applyAlignment="1"/>
    <xf numFmtId="164" fontId="8" fillId="0" borderId="0" xfId="0" applyNumberFormat="1" applyFont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13" fillId="0" borderId="0" xfId="0" applyFont="1" applyAlignment="1"/>
    <xf numFmtId="0" fontId="1" fillId="0" borderId="0" xfId="0" applyFont="1" applyAlignment="1"/>
    <xf numFmtId="1" fontId="13" fillId="0" borderId="0" xfId="0" applyNumberFormat="1" applyFont="1" applyAlignment="1"/>
    <xf numFmtId="165" fontId="13" fillId="0" borderId="0" xfId="0" applyNumberFormat="1" applyFont="1" applyAlignment="1"/>
    <xf numFmtId="2" fontId="19" fillId="0" borderId="0" xfId="0" applyNumberFormat="1" applyFont="1" applyAlignment="1"/>
    <xf numFmtId="0" fontId="20" fillId="0" borderId="0" xfId="0" applyFont="1"/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28575</xdr:rowOff>
        </xdr:from>
        <xdr:to>
          <xdr:col>4</xdr:col>
          <xdr:colOff>600075</xdr:colOff>
          <xdr:row>33</xdr:row>
          <xdr:rowOff>0</xdr:rowOff>
        </xdr:to>
        <xdr:sp macro="" textlink="">
          <xdr:nvSpPr>
            <xdr:cNvPr id="18433" name="Command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0</xdr:row>
          <xdr:rowOff>38100</xdr:rowOff>
        </xdr:from>
        <xdr:to>
          <xdr:col>12</xdr:col>
          <xdr:colOff>47625</xdr:colOff>
          <xdr:row>1</xdr:row>
          <xdr:rowOff>104775</xdr:rowOff>
        </xdr:to>
        <xdr:sp macro="" textlink="">
          <xdr:nvSpPr>
            <xdr:cNvPr id="4106" name="cmdPCS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40"/>
  <sheetViews>
    <sheetView workbookViewId="0">
      <selection activeCell="G15" sqref="G15"/>
    </sheetView>
  </sheetViews>
  <sheetFormatPr defaultRowHeight="12.75" x14ac:dyDescent="0.2"/>
  <cols>
    <col min="2" max="2" width="11.42578125" customWidth="1"/>
  </cols>
  <sheetData>
    <row r="1" spans="1:3" x14ac:dyDescent="0.2">
      <c r="A1" s="41" t="s">
        <v>65</v>
      </c>
    </row>
    <row r="3" spans="1:3" ht="20.25" x14ac:dyDescent="0.3">
      <c r="A3" s="63" t="s">
        <v>107</v>
      </c>
    </row>
    <row r="5" spans="1:3" x14ac:dyDescent="0.2">
      <c r="A5" t="s">
        <v>66</v>
      </c>
      <c r="B5" s="1" t="s">
        <v>166</v>
      </c>
    </row>
    <row r="7" spans="1:3" x14ac:dyDescent="0.2">
      <c r="A7" t="s">
        <v>37</v>
      </c>
      <c r="B7" s="1" t="s">
        <v>167</v>
      </c>
    </row>
    <row r="8" spans="1:3" x14ac:dyDescent="0.2">
      <c r="B8" t="s">
        <v>90</v>
      </c>
      <c r="C8" s="31" t="s">
        <v>38</v>
      </c>
    </row>
    <row r="9" spans="1:3" x14ac:dyDescent="0.2">
      <c r="C9" t="s">
        <v>101</v>
      </c>
    </row>
    <row r="11" spans="1:3" x14ac:dyDescent="0.2">
      <c r="B11" t="s">
        <v>91</v>
      </c>
      <c r="C11" s="31" t="s">
        <v>102</v>
      </c>
    </row>
    <row r="12" spans="1:3" x14ac:dyDescent="0.2">
      <c r="C12" s="31" t="s">
        <v>92</v>
      </c>
    </row>
    <row r="13" spans="1:3" x14ac:dyDescent="0.2">
      <c r="C13" s="31" t="s">
        <v>93</v>
      </c>
    </row>
    <row r="14" spans="1:3" x14ac:dyDescent="0.2">
      <c r="C14" s="31" t="s">
        <v>94</v>
      </c>
    </row>
    <row r="15" spans="1:3" x14ac:dyDescent="0.2">
      <c r="C15" s="31" t="s">
        <v>95</v>
      </c>
    </row>
    <row r="16" spans="1:3" x14ac:dyDescent="0.2">
      <c r="C16" s="31" t="s">
        <v>103</v>
      </c>
    </row>
    <row r="17" spans="1:6" x14ac:dyDescent="0.2">
      <c r="C17" s="31" t="s">
        <v>168</v>
      </c>
    </row>
    <row r="18" spans="1:6" x14ac:dyDescent="0.2">
      <c r="B18" s="1" t="s">
        <v>163</v>
      </c>
      <c r="C18" s="31" t="s">
        <v>164</v>
      </c>
    </row>
    <row r="19" spans="1:6" x14ac:dyDescent="0.2">
      <c r="C19" s="31" t="s">
        <v>165</v>
      </c>
    </row>
    <row r="20" spans="1:6" x14ac:dyDescent="0.2">
      <c r="C20" s="31" t="s">
        <v>93</v>
      </c>
    </row>
    <row r="21" spans="1:6" x14ac:dyDescent="0.2">
      <c r="C21" s="31" t="s">
        <v>95</v>
      </c>
    </row>
    <row r="22" spans="1:6" x14ac:dyDescent="0.2">
      <c r="C22" s="31" t="s">
        <v>103</v>
      </c>
    </row>
    <row r="23" spans="1:6" x14ac:dyDescent="0.2">
      <c r="C23" s="31" t="s">
        <v>168</v>
      </c>
    </row>
    <row r="24" spans="1:6" ht="15.75" x14ac:dyDescent="0.25">
      <c r="A24" t="s">
        <v>39</v>
      </c>
      <c r="B24" t="s">
        <v>40</v>
      </c>
      <c r="E24" s="27">
        <v>635</v>
      </c>
      <c r="F24" t="s">
        <v>41</v>
      </c>
    </row>
    <row r="25" spans="1:6" x14ac:dyDescent="0.2">
      <c r="B25" s="41" t="s">
        <v>99</v>
      </c>
    </row>
    <row r="26" spans="1:6" x14ac:dyDescent="0.2">
      <c r="B26" t="s">
        <v>96</v>
      </c>
    </row>
    <row r="27" spans="1:6" x14ac:dyDescent="0.2">
      <c r="B27" s="41" t="s">
        <v>100</v>
      </c>
    </row>
    <row r="28" spans="1:6" x14ac:dyDescent="0.2">
      <c r="C28" s="40" t="s">
        <v>44</v>
      </c>
      <c r="D28" s="40" t="s">
        <v>45</v>
      </c>
      <c r="E28" s="40" t="s">
        <v>46</v>
      </c>
      <c r="F28" s="40" t="s">
        <v>47</v>
      </c>
    </row>
    <row r="29" spans="1:6" x14ac:dyDescent="0.2">
      <c r="C29" s="49">
        <v>3</v>
      </c>
      <c r="D29" s="50">
        <v>10</v>
      </c>
      <c r="E29" s="50">
        <v>10</v>
      </c>
      <c r="F29" s="51">
        <v>10</v>
      </c>
    </row>
    <row r="30" spans="1:6" ht="12.2" customHeight="1" x14ac:dyDescent="0.2">
      <c r="B30" s="41" t="s">
        <v>104</v>
      </c>
    </row>
    <row r="32" spans="1:6" x14ac:dyDescent="0.2">
      <c r="A32" t="s">
        <v>42</v>
      </c>
      <c r="B32" t="s">
        <v>43</v>
      </c>
      <c r="F32" t="s">
        <v>0</v>
      </c>
    </row>
    <row r="34" spans="1:2" x14ac:dyDescent="0.2">
      <c r="B34" t="s">
        <v>105</v>
      </c>
    </row>
    <row r="36" spans="1:2" x14ac:dyDescent="0.2">
      <c r="A36" t="s">
        <v>97</v>
      </c>
      <c r="B36" s="41" t="s">
        <v>106</v>
      </c>
    </row>
    <row r="37" spans="1:2" x14ac:dyDescent="0.2">
      <c r="B37" t="s">
        <v>98</v>
      </c>
    </row>
    <row r="40" spans="1:2" ht="18" x14ac:dyDescent="0.25">
      <c r="A40" s="58" t="s">
        <v>67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CommandButton1">
          <controlPr defaultSize="0" autoLine="0" r:id="rId5">
            <anchor moveWithCells="1">
              <from>
                <xdr:col>2</xdr:col>
                <xdr:colOff>28575</xdr:colOff>
                <xdr:row>31</xdr:row>
                <xdr:rowOff>28575</xdr:rowOff>
              </from>
              <to>
                <xdr:col>4</xdr:col>
                <xdr:colOff>600075</xdr:colOff>
                <xdr:row>33</xdr:row>
                <xdr:rowOff>0</xdr:rowOff>
              </to>
            </anchor>
          </controlPr>
        </control>
      </mc:Choice>
      <mc:Fallback>
        <control shapeId="18433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X222"/>
  <sheetViews>
    <sheetView tabSelected="1" zoomScale="90" zoomScaleNormal="90" workbookViewId="0">
      <pane xSplit="4" ySplit="2" topLeftCell="E89" activePane="bottomRight" state="frozen"/>
      <selection pane="topRight" activeCell="E1" sqref="E1"/>
      <selection pane="bottomLeft" activeCell="A3" sqref="A3"/>
      <selection pane="bottomRight" activeCell="E108" sqref="E108"/>
    </sheetView>
  </sheetViews>
  <sheetFormatPr defaultColWidth="9.140625" defaultRowHeight="15.75" x14ac:dyDescent="0.25"/>
  <cols>
    <col min="1" max="1" width="17" style="16" customWidth="1"/>
    <col min="2" max="2" width="8.5703125" style="17" customWidth="1"/>
    <col min="3" max="3" width="29.42578125" style="16" customWidth="1"/>
    <col min="4" max="4" width="13.42578125" style="17" customWidth="1"/>
    <col min="5" max="5" width="29.42578125" style="16" customWidth="1"/>
    <col min="6" max="12" width="8.5703125" style="16" customWidth="1"/>
    <col min="13" max="13" width="3.42578125" style="16" customWidth="1"/>
    <col min="14" max="14" width="6.42578125" style="16" customWidth="1"/>
    <col min="15" max="15" width="6.42578125" style="19" customWidth="1"/>
    <col min="16" max="16" width="6.42578125" style="16" customWidth="1"/>
    <col min="17" max="17" width="3" style="16" customWidth="1"/>
    <col min="18" max="18" width="10" style="16" customWidth="1"/>
    <col min="19" max="20" width="9.140625" style="29"/>
    <col min="21" max="24" width="4.5703125" style="1" customWidth="1"/>
    <col min="25" max="25" width="4" style="1" customWidth="1"/>
    <col min="26" max="26" width="4.5703125" style="1" customWidth="1"/>
    <col min="27" max="30" width="9.140625" style="1"/>
    <col min="31" max="38" width="0" style="1" hidden="1" customWidth="1"/>
    <col min="39" max="39" width="4" style="1" customWidth="1"/>
    <col min="40" max="40" width="9.140625" style="32"/>
    <col min="41" max="45" width="9.140625" style="1"/>
    <col min="46" max="46" width="8.42578125" style="1" customWidth="1"/>
    <col min="47" max="16384" width="9.140625" style="1"/>
  </cols>
  <sheetData>
    <row r="1" spans="1:76" ht="25.5" x14ac:dyDescent="0.35">
      <c r="A1" s="4" t="s">
        <v>309</v>
      </c>
      <c r="B1" s="37"/>
      <c r="C1" s="5"/>
      <c r="D1" s="6"/>
      <c r="E1" s="5"/>
      <c r="G1" s="26" t="s">
        <v>1</v>
      </c>
      <c r="H1" s="27">
        <v>635</v>
      </c>
      <c r="I1" s="5"/>
      <c r="J1" s="5"/>
      <c r="K1" s="5"/>
      <c r="L1" s="5"/>
      <c r="M1" s="5"/>
      <c r="N1" s="59" t="s">
        <v>35</v>
      </c>
      <c r="O1" s="7"/>
      <c r="P1" s="5"/>
      <c r="Q1" s="5"/>
      <c r="R1" s="5"/>
      <c r="AB1" s="60" t="s">
        <v>89</v>
      </c>
      <c r="AC1" s="61">
        <v>0</v>
      </c>
      <c r="AD1" s="1">
        <v>-1</v>
      </c>
      <c r="AN1" s="1"/>
    </row>
    <row r="2" spans="1:76" x14ac:dyDescent="0.25">
      <c r="A2" s="5"/>
      <c r="B2" s="6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 t="s">
        <v>6</v>
      </c>
      <c r="S2" s="6" t="s">
        <v>36</v>
      </c>
      <c r="T2" s="6" t="s">
        <v>36</v>
      </c>
      <c r="U2" s="5" t="s">
        <v>55</v>
      </c>
      <c r="Z2" s="26" t="s">
        <v>57</v>
      </c>
      <c r="AA2" s="41" t="s">
        <v>56</v>
      </c>
      <c r="AB2" s="41"/>
      <c r="AI2" s="41" t="s">
        <v>53</v>
      </c>
      <c r="AJ2" s="41"/>
      <c r="AN2" s="1"/>
      <c r="AP2" s="65" t="s">
        <v>135</v>
      </c>
    </row>
    <row r="3" spans="1:76" x14ac:dyDescent="0.25">
      <c r="A3" s="8"/>
      <c r="B3" s="10"/>
      <c r="C3" s="9"/>
      <c r="D3" s="10" t="s">
        <v>3</v>
      </c>
      <c r="E3" s="9"/>
      <c r="F3" s="82" t="s">
        <v>4</v>
      </c>
      <c r="G3" s="82"/>
      <c r="H3" s="82"/>
      <c r="I3" s="82"/>
      <c r="J3" s="82"/>
      <c r="K3" s="82"/>
      <c r="L3" s="82"/>
      <c r="M3" s="9"/>
      <c r="N3" s="11" t="s">
        <v>5</v>
      </c>
      <c r="O3" s="7"/>
      <c r="P3" s="5"/>
      <c r="R3" s="5" t="s">
        <v>6</v>
      </c>
      <c r="S3" s="6" t="s">
        <v>36</v>
      </c>
      <c r="T3" s="6" t="s">
        <v>36</v>
      </c>
      <c r="U3" s="5" t="s">
        <v>55</v>
      </c>
      <c r="AA3" s="41" t="s">
        <v>56</v>
      </c>
      <c r="AB3" s="41"/>
      <c r="AC3" s="41"/>
      <c r="AD3" s="41"/>
      <c r="AE3" s="40" t="s">
        <v>63</v>
      </c>
      <c r="AF3" s="41" t="s">
        <v>54</v>
      </c>
      <c r="AG3" s="41"/>
      <c r="AH3" s="41"/>
      <c r="AI3" s="41" t="s">
        <v>53</v>
      </c>
      <c r="AJ3" s="41"/>
      <c r="AK3" s="41"/>
      <c r="AL3" s="41"/>
      <c r="AN3" s="40" t="s">
        <v>58</v>
      </c>
    </row>
    <row r="4" spans="1:76" x14ac:dyDescent="0.25">
      <c r="A4" s="12" t="s">
        <v>7</v>
      </c>
      <c r="B4" s="13" t="s">
        <v>52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/>
      <c r="N4" s="6" t="s">
        <v>18</v>
      </c>
      <c r="O4" s="14" t="s">
        <v>19</v>
      </c>
      <c r="P4" s="6" t="s">
        <v>20</v>
      </c>
      <c r="R4" s="6" t="s">
        <v>18</v>
      </c>
      <c r="S4" s="6" t="s">
        <v>169</v>
      </c>
      <c r="T4" s="6" t="s">
        <v>170</v>
      </c>
      <c r="U4" s="6" t="s">
        <v>48</v>
      </c>
      <c r="V4" s="6" t="s">
        <v>49</v>
      </c>
      <c r="W4" s="6" t="s">
        <v>50</v>
      </c>
      <c r="X4" s="6" t="s">
        <v>51</v>
      </c>
      <c r="AA4" s="40" t="s">
        <v>44</v>
      </c>
      <c r="AB4" s="40" t="s">
        <v>45</v>
      </c>
      <c r="AC4" s="40" t="s">
        <v>46</v>
      </c>
      <c r="AD4" s="40" t="s">
        <v>47</v>
      </c>
      <c r="AE4" s="41" t="s">
        <v>64</v>
      </c>
      <c r="AF4" s="41" t="s">
        <v>45</v>
      </c>
      <c r="AG4" s="41" t="s">
        <v>46</v>
      </c>
      <c r="AH4" s="41" t="s">
        <v>47</v>
      </c>
      <c r="AI4" s="40" t="s">
        <v>44</v>
      </c>
      <c r="AJ4" s="40" t="s">
        <v>45</v>
      </c>
      <c r="AK4" s="40" t="s">
        <v>46</v>
      </c>
      <c r="AL4" s="40" t="s">
        <v>47</v>
      </c>
      <c r="AN4" s="40" t="s">
        <v>59</v>
      </c>
    </row>
    <row r="5" spans="1:76" s="77" customFormat="1" x14ac:dyDescent="0.25">
      <c r="A5" s="71" t="s">
        <v>310</v>
      </c>
      <c r="B5" s="17">
        <v>1</v>
      </c>
      <c r="C5" s="16" t="s">
        <v>311</v>
      </c>
      <c r="D5" s="17" t="s">
        <v>314</v>
      </c>
      <c r="E5" s="16" t="s">
        <v>323</v>
      </c>
      <c r="F5" s="18">
        <v>565</v>
      </c>
      <c r="G5" s="18">
        <v>419.8</v>
      </c>
      <c r="H5" s="18">
        <v>334.5</v>
      </c>
      <c r="I5" s="18">
        <v>273.89999999999998</v>
      </c>
      <c r="J5" s="18">
        <v>205.2</v>
      </c>
      <c r="K5" s="18">
        <v>169.4</v>
      </c>
      <c r="L5" s="18">
        <v>149.80000000000001</v>
      </c>
      <c r="M5" s="71"/>
      <c r="N5" s="73">
        <f t="shared" ref="N5:P5" si="0">AF5</f>
        <v>57</v>
      </c>
      <c r="O5" s="74">
        <f t="shared" si="0"/>
        <v>0</v>
      </c>
      <c r="P5" s="75">
        <f t="shared" si="0"/>
        <v>0</v>
      </c>
      <c r="Q5" s="71"/>
      <c r="R5" s="28">
        <v>57.000001267359011</v>
      </c>
      <c r="S5" s="30">
        <f>IF(AA5=0,"",RANK(R5,R$5:R$7,1))</f>
        <v>3</v>
      </c>
      <c r="T5" s="30">
        <f>IF(AA5=0,"",RANK(R5,R$5:R$7,1))</f>
        <v>3</v>
      </c>
      <c r="U5" s="76">
        <v>0</v>
      </c>
      <c r="V5" s="76">
        <v>15</v>
      </c>
      <c r="W5" s="76">
        <v>0</v>
      </c>
      <c r="X5" s="76">
        <v>0</v>
      </c>
      <c r="AA5" s="49">
        <v>3</v>
      </c>
      <c r="AB5" s="50">
        <v>0</v>
      </c>
      <c r="AC5" s="50">
        <v>0</v>
      </c>
      <c r="AD5" s="51">
        <v>0</v>
      </c>
      <c r="AE5" s="77">
        <f>(AA5-U5)*24+(AB5-V5)+(AC5-W5)/60+(AD5-X5)/3600+TIME_ZONE_CHANGE</f>
        <v>57</v>
      </c>
      <c r="AF5" s="77">
        <f>INT(AE5)</f>
        <v>57</v>
      </c>
      <c r="AG5" s="77">
        <f>INT((AE5-AF5)*60)</f>
        <v>0</v>
      </c>
      <c r="AH5" s="77">
        <f>(AE5-AF5-AG5/60)*3600</f>
        <v>0</v>
      </c>
      <c r="AI5" s="76">
        <f>INT(R5/24)</f>
        <v>2</v>
      </c>
      <c r="AJ5" s="76">
        <f>INT(R5-AI5*24)</f>
        <v>9</v>
      </c>
      <c r="AK5" s="76">
        <f>INT((R5-AI5*24-AJ5)*60)</f>
        <v>0</v>
      </c>
      <c r="AL5" s="78">
        <f>R5*3600-AI5*24*3600-AJ5*3600-AK5*60</f>
        <v>4.5624924241565168E-3</v>
      </c>
      <c r="AN5" s="79">
        <v>10.334882736206055</v>
      </c>
      <c r="AP5" s="80">
        <f>636/AE5</f>
        <v>11.157894736842104</v>
      </c>
    </row>
    <row r="6" spans="1:76" x14ac:dyDescent="0.25">
      <c r="A6" s="71" t="s">
        <v>310</v>
      </c>
      <c r="B6" s="17">
        <v>1</v>
      </c>
      <c r="C6" s="16" t="s">
        <v>312</v>
      </c>
      <c r="D6" s="17" t="s">
        <v>315</v>
      </c>
      <c r="E6" s="16" t="s">
        <v>324</v>
      </c>
      <c r="F6" s="18">
        <v>597.6</v>
      </c>
      <c r="G6" s="18">
        <v>442.5</v>
      </c>
      <c r="H6" s="18">
        <v>350.7</v>
      </c>
      <c r="I6" s="18">
        <v>286.10000000000002</v>
      </c>
      <c r="J6" s="18">
        <v>212.2</v>
      </c>
      <c r="K6" s="18">
        <v>173.5</v>
      </c>
      <c r="L6" s="18">
        <v>152.1</v>
      </c>
      <c r="N6" s="34">
        <f t="shared" ref="N6:N7" si="1">AF6</f>
        <v>57</v>
      </c>
      <c r="O6" s="35">
        <f t="shared" ref="O6:O7" si="2">AG6</f>
        <v>0</v>
      </c>
      <c r="P6" s="36">
        <f t="shared" ref="P6:P7" si="3">AH6</f>
        <v>0</v>
      </c>
      <c r="R6" s="28">
        <v>54.455303313722446</v>
      </c>
      <c r="S6" s="30">
        <f>IF(AA6=0,"",RANK(R6,R$5:R$7,1))</f>
        <v>2</v>
      </c>
      <c r="T6" s="30">
        <f>IF(AA6=0,"",RANK(R6,R$5:R$7,1))</f>
        <v>2</v>
      </c>
      <c r="U6" s="31">
        <f t="shared" ref="U6:U7" si="4">U5</f>
        <v>0</v>
      </c>
      <c r="V6" s="31">
        <f t="shared" ref="V6:X7" si="5">V5</f>
        <v>15</v>
      </c>
      <c r="W6" s="31">
        <f t="shared" si="5"/>
        <v>0</v>
      </c>
      <c r="X6" s="31">
        <f t="shared" si="5"/>
        <v>0</v>
      </c>
      <c r="AA6" s="52">
        <v>3</v>
      </c>
      <c r="AB6" s="53">
        <v>0</v>
      </c>
      <c r="AC6" s="53">
        <v>0</v>
      </c>
      <c r="AD6" s="54">
        <v>0</v>
      </c>
      <c r="AE6" s="1">
        <f t="shared" ref="AE6:AE7" si="6">(AA6-U6)*24+(AB6-V6)+(AC6-W6)/60+(AD6-X6)/3600+TIME_ZONE_CHANGE</f>
        <v>57</v>
      </c>
      <c r="AF6" s="1">
        <f t="shared" ref="AF6:AF7" si="7">INT(AE6)</f>
        <v>57</v>
      </c>
      <c r="AG6" s="1">
        <f t="shared" ref="AG6:AG7" si="8">INT((AE6-AF6)*60)</f>
        <v>0</v>
      </c>
      <c r="AH6" s="1">
        <f t="shared" ref="AH6:AH7" si="9">(AE6-AF6-AG6/60)*3600</f>
        <v>0</v>
      </c>
      <c r="AI6" s="32">
        <f>INT(R6/24)</f>
        <v>2</v>
      </c>
      <c r="AJ6" s="32">
        <f>INT(R6-AI6*24)</f>
        <v>6</v>
      </c>
      <c r="AK6" s="32">
        <f>INT((R6-AI6*24-AJ6)*60)</f>
        <v>27</v>
      </c>
      <c r="AL6" s="33">
        <f>R6*3600-AI6*24*3600-AJ6*3600-AK6*60</f>
        <v>19.091929400805384</v>
      </c>
      <c r="AN6" s="48">
        <v>10.780720710754395</v>
      </c>
      <c r="AP6" s="64">
        <f t="shared" ref="AP6:AP7" si="10">636/AE6</f>
        <v>11.157894736842104</v>
      </c>
      <c r="AR6" s="66" t="str">
        <f t="shared" ref="AR6:AR7" si="11">TEXT(AI6*24+AJ6,"#0")&amp;":"&amp;TEXT(AK6,"00")&amp;":"&amp;TEXT(AL6,"00")</f>
        <v>54:27:19</v>
      </c>
      <c r="AS6" s="67">
        <f t="shared" ref="AS6:AS7" si="12">S6</f>
        <v>2</v>
      </c>
    </row>
    <row r="7" spans="1:76" x14ac:dyDescent="0.25">
      <c r="A7" s="71" t="s">
        <v>310</v>
      </c>
      <c r="B7" s="17">
        <v>1</v>
      </c>
      <c r="C7" s="16" t="s">
        <v>313</v>
      </c>
      <c r="D7" s="17" t="s">
        <v>316</v>
      </c>
      <c r="E7" s="16" t="s">
        <v>325</v>
      </c>
      <c r="F7" s="18">
        <v>622.70000000000005</v>
      </c>
      <c r="G7" s="18">
        <v>458.7</v>
      </c>
      <c r="H7" s="18">
        <v>360.9</v>
      </c>
      <c r="I7" s="18">
        <v>291.8</v>
      </c>
      <c r="J7" s="18">
        <v>212.1</v>
      </c>
      <c r="K7" s="18">
        <v>171.1</v>
      </c>
      <c r="L7" s="18">
        <v>150.5</v>
      </c>
      <c r="N7" s="45">
        <f t="shared" si="1"/>
        <v>57</v>
      </c>
      <c r="O7" s="46">
        <f t="shared" si="2"/>
        <v>0</v>
      </c>
      <c r="P7" s="47">
        <f t="shared" si="3"/>
        <v>0</v>
      </c>
      <c r="R7" s="28">
        <v>53.1683323397123</v>
      </c>
      <c r="S7" s="30">
        <f>IF(AA7=0,"",RANK(R7,R$5:R$7,1))</f>
        <v>1</v>
      </c>
      <c r="T7" s="30">
        <f>IF(AA7=0,"",RANK(R7,R$5:R$7,1))</f>
        <v>1</v>
      </c>
      <c r="U7" s="31">
        <f t="shared" si="4"/>
        <v>0</v>
      </c>
      <c r="V7" s="31">
        <f t="shared" si="5"/>
        <v>15</v>
      </c>
      <c r="W7" s="31">
        <f t="shared" si="5"/>
        <v>0</v>
      </c>
      <c r="X7" s="31">
        <f t="shared" si="5"/>
        <v>0</v>
      </c>
      <c r="AA7" s="55">
        <v>3</v>
      </c>
      <c r="AB7" s="56">
        <v>0</v>
      </c>
      <c r="AC7" s="56">
        <v>0</v>
      </c>
      <c r="AD7" s="57">
        <v>0</v>
      </c>
      <c r="AE7" s="1">
        <f t="shared" si="6"/>
        <v>57</v>
      </c>
      <c r="AF7" s="1">
        <f t="shared" si="7"/>
        <v>57</v>
      </c>
      <c r="AG7" s="1">
        <f t="shared" si="8"/>
        <v>0</v>
      </c>
      <c r="AH7" s="1">
        <f t="shared" si="9"/>
        <v>0</v>
      </c>
      <c r="AI7" s="32">
        <f>INT(R7/24)</f>
        <v>2</v>
      </c>
      <c r="AJ7" s="32">
        <f>INT(R7-AI7*24)</f>
        <v>5</v>
      </c>
      <c r="AK7" s="32">
        <f>INT((R7-AI7*24-AJ7)*60)</f>
        <v>10</v>
      </c>
      <c r="AL7" s="33">
        <f>R7*3600-AI7*24*3600-AJ7*3600-AK7*60</f>
        <v>5.9964229642937426</v>
      </c>
      <c r="AN7" s="48">
        <v>11.016778945922852</v>
      </c>
      <c r="AP7" s="64">
        <f t="shared" si="10"/>
        <v>11.157894736842104</v>
      </c>
      <c r="AR7" s="66" t="str">
        <f t="shared" si="11"/>
        <v>53:10:06</v>
      </c>
      <c r="AS7" s="67">
        <f t="shared" si="12"/>
        <v>1</v>
      </c>
    </row>
    <row r="8" spans="1:76" x14ac:dyDescent="0.25">
      <c r="O8" s="16"/>
    </row>
    <row r="9" spans="1:76" x14ac:dyDescent="0.25">
      <c r="A9" s="8"/>
      <c r="B9" s="10"/>
      <c r="C9" s="9"/>
      <c r="D9" s="10" t="s">
        <v>3</v>
      </c>
      <c r="E9" s="9"/>
      <c r="F9" s="82" t="s">
        <v>4</v>
      </c>
      <c r="G9" s="82"/>
      <c r="H9" s="82"/>
      <c r="I9" s="82"/>
      <c r="J9" s="82"/>
      <c r="K9" s="82"/>
      <c r="L9" s="82"/>
      <c r="M9" s="9"/>
      <c r="N9" s="11" t="s">
        <v>5</v>
      </c>
      <c r="O9" s="7"/>
      <c r="P9" s="5"/>
      <c r="R9" s="5" t="s">
        <v>6</v>
      </c>
      <c r="S9" s="6" t="s">
        <v>36</v>
      </c>
      <c r="T9" s="6" t="s">
        <v>36</v>
      </c>
      <c r="U9" s="5" t="s">
        <v>55</v>
      </c>
      <c r="AA9" s="41" t="s">
        <v>56</v>
      </c>
      <c r="AB9" s="41"/>
      <c r="AC9" s="41"/>
      <c r="AD9" s="41"/>
      <c r="AE9" s="40" t="s">
        <v>63</v>
      </c>
      <c r="AF9" s="41" t="s">
        <v>54</v>
      </c>
      <c r="AG9" s="41"/>
      <c r="AH9" s="41"/>
      <c r="AI9" s="41" t="s">
        <v>53</v>
      </c>
      <c r="AJ9" s="41"/>
      <c r="AK9" s="41"/>
      <c r="AL9" s="41"/>
      <c r="AN9" s="40" t="s">
        <v>58</v>
      </c>
    </row>
    <row r="10" spans="1:76" x14ac:dyDescent="0.25">
      <c r="A10" s="12" t="s">
        <v>7</v>
      </c>
      <c r="B10" s="13" t="s">
        <v>52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 t="s">
        <v>16</v>
      </c>
      <c r="L10" s="13" t="s">
        <v>17</v>
      </c>
      <c r="M10" s="13"/>
      <c r="N10" s="6" t="s">
        <v>18</v>
      </c>
      <c r="O10" s="14" t="s">
        <v>19</v>
      </c>
      <c r="P10" s="6" t="s">
        <v>20</v>
      </c>
      <c r="R10" s="6" t="s">
        <v>18</v>
      </c>
      <c r="S10" s="6" t="s">
        <v>169</v>
      </c>
      <c r="T10" s="6" t="s">
        <v>170</v>
      </c>
      <c r="U10" s="6" t="s">
        <v>48</v>
      </c>
      <c r="V10" s="6" t="s">
        <v>49</v>
      </c>
      <c r="W10" s="6" t="s">
        <v>50</v>
      </c>
      <c r="X10" s="6" t="s">
        <v>51</v>
      </c>
      <c r="AA10" s="40" t="s">
        <v>44</v>
      </c>
      <c r="AB10" s="40" t="s">
        <v>45</v>
      </c>
      <c r="AC10" s="40" t="s">
        <v>46</v>
      </c>
      <c r="AD10" s="40" t="s">
        <v>47</v>
      </c>
      <c r="AE10" s="41" t="s">
        <v>64</v>
      </c>
      <c r="AF10" s="41" t="s">
        <v>45</v>
      </c>
      <c r="AG10" s="41" t="s">
        <v>46</v>
      </c>
      <c r="AH10" s="41" t="s">
        <v>47</v>
      </c>
      <c r="AI10" s="40" t="s">
        <v>44</v>
      </c>
      <c r="AJ10" s="40" t="s">
        <v>45</v>
      </c>
      <c r="AK10" s="40" t="s">
        <v>46</v>
      </c>
      <c r="AL10" s="40" t="s">
        <v>47</v>
      </c>
      <c r="AN10" s="40" t="s">
        <v>59</v>
      </c>
    </row>
    <row r="11" spans="1:76" x14ac:dyDescent="0.25">
      <c r="A11" s="15" t="s">
        <v>22</v>
      </c>
      <c r="B11" s="38">
        <v>2</v>
      </c>
      <c r="C11" s="16" t="s">
        <v>304</v>
      </c>
      <c r="D11" s="17" t="s">
        <v>305</v>
      </c>
      <c r="E11" s="16" t="s">
        <v>326</v>
      </c>
      <c r="F11" s="18">
        <v>977.3</v>
      </c>
      <c r="G11" s="18">
        <v>753.2</v>
      </c>
      <c r="H11" s="18">
        <v>627.4</v>
      </c>
      <c r="I11" s="18">
        <v>548.79999999999995</v>
      </c>
      <c r="J11" s="18">
        <v>471.1</v>
      </c>
      <c r="K11" s="18">
        <v>436.8</v>
      </c>
      <c r="L11" s="18">
        <v>415.7</v>
      </c>
      <c r="N11" s="42">
        <f t="shared" ref="N11:P14" si="13">AF11</f>
        <v>56</v>
      </c>
      <c r="O11" s="43">
        <f t="shared" si="13"/>
        <v>50</v>
      </c>
      <c r="P11" s="68">
        <f t="shared" si="13"/>
        <v>8.3932860661661834E-12</v>
      </c>
      <c r="R11" s="28">
        <v>42.545831180148653</v>
      </c>
      <c r="S11" s="30">
        <f>IF(AA11=0,"",RANK(R11,R$11:R$17,1))</f>
        <v>6</v>
      </c>
      <c r="T11" s="30">
        <f>IF(AA11=0,"",RANK(R11,R$11:R$28,1))</f>
        <v>6</v>
      </c>
      <c r="U11" s="32">
        <v>0</v>
      </c>
      <c r="V11" s="32">
        <v>15</v>
      </c>
      <c r="W11" s="32">
        <v>10</v>
      </c>
      <c r="X11" s="32">
        <v>0</v>
      </c>
      <c r="Y11" s="3"/>
      <c r="Z11" s="3"/>
      <c r="AA11" s="49">
        <v>3</v>
      </c>
      <c r="AB11" s="50">
        <v>0</v>
      </c>
      <c r="AC11" s="50">
        <v>0</v>
      </c>
      <c r="AD11" s="51">
        <v>0</v>
      </c>
      <c r="AE11" s="1">
        <f t="shared" ref="AE11:AE17" si="14">(AA11-U11)*24+(AB11-V11)+(AC11-W11)/60+(AD11-X11)/3600+TIME_ZONE_CHANGE</f>
        <v>56.833333333333336</v>
      </c>
      <c r="AF11" s="1">
        <f t="shared" ref="AF11:AF17" si="15">INT(AE11)</f>
        <v>56</v>
      </c>
      <c r="AG11" s="1">
        <f t="shared" ref="AG11:AG17" si="16">INT((AE11-AF11)*60)</f>
        <v>50</v>
      </c>
      <c r="AH11" s="1">
        <f t="shared" ref="AH11:AH17" si="17">(AE11-AF11-AG11/60)*3600</f>
        <v>8.3932860661661834E-12</v>
      </c>
      <c r="AI11" s="32">
        <f t="shared" ref="AI11:AI17" si="18">INT(R11/24)</f>
        <v>1</v>
      </c>
      <c r="AJ11" s="32">
        <f t="shared" ref="AJ11:AJ17" si="19">INT(R11-AI11*24)</f>
        <v>18</v>
      </c>
      <c r="AK11" s="32">
        <f t="shared" ref="AK11:AK17" si="20">INT((R11-AI11*24-AJ11)*60)</f>
        <v>32</v>
      </c>
      <c r="AL11" s="33">
        <f t="shared" ref="AL11:AL17" si="21">R11*3600-AI11*24*3600-AJ11*3600-AK11*60</f>
        <v>44.99224853515625</v>
      </c>
      <c r="AM11" s="3"/>
      <c r="AN11" s="48">
        <v>24</v>
      </c>
      <c r="AO11" s="3"/>
      <c r="AP11" s="64">
        <f t="shared" ref="AP11:AP17" si="22">636/AE11</f>
        <v>11.190615835777125</v>
      </c>
      <c r="AQ11" s="3"/>
      <c r="AR11" s="66" t="str">
        <f t="shared" ref="AR11:AR17" si="23">TEXT(AI11*24+AJ11,"#0")&amp;":"&amp;TEXT(AK11,"00")&amp;":"&amp;TEXT(AL11,"00")</f>
        <v>42:32:45</v>
      </c>
      <c r="AS11" s="67">
        <f t="shared" ref="AS11:AS17" si="24">S11</f>
        <v>6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x14ac:dyDescent="0.25">
      <c r="A12" s="15" t="s">
        <v>22</v>
      </c>
      <c r="B12" s="38">
        <v>2</v>
      </c>
      <c r="C12" s="16" t="s">
        <v>317</v>
      </c>
      <c r="D12" s="17" t="s">
        <v>320</v>
      </c>
      <c r="E12" s="16" t="s">
        <v>327</v>
      </c>
      <c r="F12" s="18">
        <v>1050.2</v>
      </c>
      <c r="G12" s="18">
        <v>798</v>
      </c>
      <c r="H12" s="18">
        <v>655.4</v>
      </c>
      <c r="I12" s="18">
        <v>563</v>
      </c>
      <c r="J12" s="18">
        <v>470.1</v>
      </c>
      <c r="K12" s="18">
        <v>426.7</v>
      </c>
      <c r="L12" s="18">
        <v>399.1</v>
      </c>
      <c r="N12" s="34">
        <f t="shared" si="13"/>
        <v>56</v>
      </c>
      <c r="O12" s="35">
        <f t="shared" si="13"/>
        <v>50</v>
      </c>
      <c r="P12" s="69">
        <f t="shared" si="13"/>
        <v>8.3932860661661834E-12</v>
      </c>
      <c r="R12" s="28">
        <v>45.473887812296553</v>
      </c>
      <c r="S12" s="30">
        <f>IF(AA12=0,"",RANK(R12,R$11:R$17,1))</f>
        <v>7</v>
      </c>
      <c r="T12" s="30">
        <f>IF(AA12=0,"",RANK(R12,R$11:R$28,1))</f>
        <v>10</v>
      </c>
      <c r="U12" s="31">
        <f t="shared" ref="U12:X15" si="25">U11</f>
        <v>0</v>
      </c>
      <c r="V12" s="31">
        <f t="shared" si="25"/>
        <v>15</v>
      </c>
      <c r="W12" s="31">
        <f t="shared" si="25"/>
        <v>10</v>
      </c>
      <c r="X12" s="31">
        <f t="shared" si="25"/>
        <v>0</v>
      </c>
      <c r="Y12" s="3"/>
      <c r="Z12" s="3"/>
      <c r="AA12" s="52">
        <v>3</v>
      </c>
      <c r="AB12" s="53">
        <v>0</v>
      </c>
      <c r="AC12" s="53">
        <v>0</v>
      </c>
      <c r="AD12" s="54">
        <v>0</v>
      </c>
      <c r="AE12" s="1">
        <f t="shared" si="14"/>
        <v>56.833333333333336</v>
      </c>
      <c r="AF12" s="1">
        <f t="shared" si="15"/>
        <v>56</v>
      </c>
      <c r="AG12" s="1">
        <f t="shared" si="16"/>
        <v>50</v>
      </c>
      <c r="AH12" s="1">
        <f t="shared" si="17"/>
        <v>8.3932860661661834E-12</v>
      </c>
      <c r="AI12" s="32">
        <f t="shared" si="18"/>
        <v>1</v>
      </c>
      <c r="AJ12" s="32">
        <f t="shared" si="19"/>
        <v>21</v>
      </c>
      <c r="AK12" s="32">
        <f t="shared" si="20"/>
        <v>28</v>
      </c>
      <c r="AL12" s="33">
        <f t="shared" si="21"/>
        <v>25.996124267578125</v>
      </c>
      <c r="AM12" s="3"/>
      <c r="AN12" s="48">
        <v>24</v>
      </c>
      <c r="AO12" s="3"/>
      <c r="AP12" s="64">
        <f t="shared" si="22"/>
        <v>11.190615835777125</v>
      </c>
      <c r="AQ12" s="3"/>
      <c r="AR12" s="66" t="str">
        <f t="shared" si="23"/>
        <v>45:28:26</v>
      </c>
      <c r="AS12" s="67">
        <f t="shared" si="24"/>
        <v>7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x14ac:dyDescent="0.25">
      <c r="A13" s="15" t="s">
        <v>22</v>
      </c>
      <c r="B13" s="38">
        <v>2</v>
      </c>
      <c r="C13" s="16" t="s">
        <v>33</v>
      </c>
      <c r="D13" s="17" t="s">
        <v>86</v>
      </c>
      <c r="E13" s="16" t="s">
        <v>306</v>
      </c>
      <c r="F13" s="18">
        <v>1051.3</v>
      </c>
      <c r="G13" s="18">
        <v>800</v>
      </c>
      <c r="H13" s="18">
        <v>659.4</v>
      </c>
      <c r="I13" s="18">
        <v>570.1</v>
      </c>
      <c r="J13" s="18">
        <v>483.9</v>
      </c>
      <c r="K13" s="18">
        <v>447.7</v>
      </c>
      <c r="L13" s="18">
        <v>426.4</v>
      </c>
      <c r="N13" s="34">
        <f t="shared" si="13"/>
        <v>56</v>
      </c>
      <c r="O13" s="35">
        <f t="shared" si="13"/>
        <v>50</v>
      </c>
      <c r="P13" s="69">
        <f t="shared" si="13"/>
        <v>8.3932860661661834E-12</v>
      </c>
      <c r="R13" s="28">
        <v>40.658473298814563</v>
      </c>
      <c r="S13" s="30">
        <f>IF(AA13=0,"",RANK(R13,R$11:R$17,1))</f>
        <v>5</v>
      </c>
      <c r="T13" s="30">
        <f>IF(AA13=0,"",RANK(R13,R$11:R$28,1))</f>
        <v>5</v>
      </c>
      <c r="U13" s="31">
        <f t="shared" si="25"/>
        <v>0</v>
      </c>
      <c r="V13" s="31">
        <f t="shared" si="25"/>
        <v>15</v>
      </c>
      <c r="W13" s="31">
        <f t="shared" si="25"/>
        <v>10</v>
      </c>
      <c r="X13" s="31">
        <f t="shared" si="25"/>
        <v>0</v>
      </c>
      <c r="Y13" s="3"/>
      <c r="Z13" s="3"/>
      <c r="AA13" s="52">
        <v>3</v>
      </c>
      <c r="AB13" s="53">
        <v>0</v>
      </c>
      <c r="AC13" s="53">
        <v>0</v>
      </c>
      <c r="AD13" s="54">
        <v>0</v>
      </c>
      <c r="AE13" s="1">
        <f t="shared" si="14"/>
        <v>56.833333333333336</v>
      </c>
      <c r="AF13" s="1">
        <f t="shared" si="15"/>
        <v>56</v>
      </c>
      <c r="AG13" s="1">
        <f t="shared" si="16"/>
        <v>50</v>
      </c>
      <c r="AH13" s="1">
        <f t="shared" si="17"/>
        <v>8.3932860661661834E-12</v>
      </c>
      <c r="AI13" s="32">
        <f t="shared" si="18"/>
        <v>1</v>
      </c>
      <c r="AJ13" s="32">
        <f t="shared" si="19"/>
        <v>16</v>
      </c>
      <c r="AK13" s="32">
        <f t="shared" si="20"/>
        <v>39</v>
      </c>
      <c r="AL13" s="33">
        <f t="shared" si="21"/>
        <v>30.503875732421875</v>
      </c>
      <c r="AM13" s="3"/>
      <c r="AN13" s="48">
        <v>24</v>
      </c>
      <c r="AO13" s="3"/>
      <c r="AP13" s="64">
        <f>636/AE13</f>
        <v>11.190615835777125</v>
      </c>
      <c r="AQ13" s="3"/>
      <c r="AR13" s="66" t="str">
        <f t="shared" si="23"/>
        <v>40:39:31</v>
      </c>
      <c r="AS13" s="67">
        <f t="shared" si="24"/>
        <v>5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x14ac:dyDescent="0.25">
      <c r="A14" s="15" t="s">
        <v>22</v>
      </c>
      <c r="B14" s="38">
        <v>2</v>
      </c>
      <c r="C14" s="16" t="s">
        <v>187</v>
      </c>
      <c r="D14" s="17" t="s">
        <v>188</v>
      </c>
      <c r="E14" s="16" t="s">
        <v>193</v>
      </c>
      <c r="F14" s="18">
        <v>1047</v>
      </c>
      <c r="G14" s="18">
        <v>806.8</v>
      </c>
      <c r="H14" s="18">
        <v>671.7</v>
      </c>
      <c r="I14" s="18">
        <v>586.70000000000005</v>
      </c>
      <c r="J14" s="18">
        <v>503.1</v>
      </c>
      <c r="K14" s="18">
        <v>467.4</v>
      </c>
      <c r="L14" s="18">
        <v>446.6</v>
      </c>
      <c r="N14" s="34">
        <f t="shared" si="13"/>
        <v>56</v>
      </c>
      <c r="O14" s="35">
        <f t="shared" si="13"/>
        <v>50</v>
      </c>
      <c r="P14" s="69">
        <f t="shared" si="13"/>
        <v>8.3932860661661834E-12</v>
      </c>
      <c r="R14" s="28">
        <v>37.095415590074325</v>
      </c>
      <c r="S14" s="30">
        <f>IF(AA14=0,"",RANK(R14,R$11:R$17,1))</f>
        <v>4</v>
      </c>
      <c r="T14" s="30">
        <f>IF(AA14=0,"",RANK(R14,R$11:R$28,1))</f>
        <v>4</v>
      </c>
      <c r="U14" s="31">
        <f t="shared" si="25"/>
        <v>0</v>
      </c>
      <c r="V14" s="31">
        <f t="shared" si="25"/>
        <v>15</v>
      </c>
      <c r="W14" s="31">
        <f t="shared" si="25"/>
        <v>10</v>
      </c>
      <c r="X14" s="31">
        <f t="shared" si="25"/>
        <v>0</v>
      </c>
      <c r="Y14" s="3"/>
      <c r="Z14" s="3"/>
      <c r="AA14" s="52">
        <v>3</v>
      </c>
      <c r="AB14" s="53">
        <v>0</v>
      </c>
      <c r="AC14" s="53">
        <v>0</v>
      </c>
      <c r="AD14" s="54">
        <v>0</v>
      </c>
      <c r="AE14" s="1">
        <f t="shared" si="14"/>
        <v>56.833333333333336</v>
      </c>
      <c r="AF14" s="1">
        <f t="shared" si="15"/>
        <v>56</v>
      </c>
      <c r="AG14" s="1">
        <f t="shared" si="16"/>
        <v>50</v>
      </c>
      <c r="AH14" s="1">
        <f t="shared" si="17"/>
        <v>8.3932860661661834E-12</v>
      </c>
      <c r="AI14" s="32">
        <f t="shared" si="18"/>
        <v>1</v>
      </c>
      <c r="AJ14" s="32">
        <f t="shared" si="19"/>
        <v>13</v>
      </c>
      <c r="AK14" s="32">
        <f t="shared" si="20"/>
        <v>5</v>
      </c>
      <c r="AL14" s="33">
        <f t="shared" si="21"/>
        <v>43.496124267578125</v>
      </c>
      <c r="AM14" s="3"/>
      <c r="AN14" s="48">
        <v>24</v>
      </c>
      <c r="AO14" s="3"/>
      <c r="AP14" s="64">
        <f>636/AE14</f>
        <v>11.190615835777125</v>
      </c>
      <c r="AQ14" s="3"/>
      <c r="AR14" s="66" t="str">
        <f t="shared" si="23"/>
        <v>37:05:43</v>
      </c>
      <c r="AS14" s="67">
        <f t="shared" si="24"/>
        <v>4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x14ac:dyDescent="0.25">
      <c r="A15" s="15" t="s">
        <v>22</v>
      </c>
      <c r="B15" s="38">
        <v>2</v>
      </c>
      <c r="C15" s="16" t="s">
        <v>302</v>
      </c>
      <c r="D15" s="17" t="s">
        <v>303</v>
      </c>
      <c r="E15" s="16" t="s">
        <v>328</v>
      </c>
      <c r="F15" s="18">
        <v>1080.5</v>
      </c>
      <c r="G15" s="18">
        <v>831.2</v>
      </c>
      <c r="H15" s="18">
        <v>690.9</v>
      </c>
      <c r="I15" s="18">
        <v>601.79999999999995</v>
      </c>
      <c r="J15" s="18">
        <v>514.20000000000005</v>
      </c>
      <c r="K15" s="18">
        <v>477.3</v>
      </c>
      <c r="L15" s="18">
        <v>456.3</v>
      </c>
      <c r="N15" s="34">
        <f t="shared" ref="N15" si="26">AF15</f>
        <v>56</v>
      </c>
      <c r="O15" s="35">
        <f t="shared" ref="O15" si="27">AG15</f>
        <v>50</v>
      </c>
      <c r="P15" s="69">
        <f t="shared" ref="P15" si="28">AH15</f>
        <v>8.3932860661661834E-12</v>
      </c>
      <c r="R15" s="28">
        <v>35.384446597629122</v>
      </c>
      <c r="S15" s="30">
        <f>IF(AA15=0,"",RANK(R15,R$11:R$17,1))</f>
        <v>3</v>
      </c>
      <c r="T15" s="30">
        <f>IF(AA15=0,"",RANK(R15,R$11:R$28,1))</f>
        <v>3</v>
      </c>
      <c r="U15" s="31">
        <f t="shared" si="25"/>
        <v>0</v>
      </c>
      <c r="V15" s="31">
        <f t="shared" si="25"/>
        <v>15</v>
      </c>
      <c r="W15" s="31">
        <f t="shared" si="25"/>
        <v>10</v>
      </c>
      <c r="X15" s="31">
        <f t="shared" si="25"/>
        <v>0</v>
      </c>
      <c r="Y15" s="3"/>
      <c r="Z15" s="3"/>
      <c r="AA15" s="52">
        <v>3</v>
      </c>
      <c r="AB15" s="53">
        <v>0</v>
      </c>
      <c r="AC15" s="53">
        <v>0</v>
      </c>
      <c r="AD15" s="54">
        <v>0</v>
      </c>
      <c r="AE15" s="1">
        <f t="shared" ref="AE15" si="29">(AA15-U15)*24+(AB15-V15)+(AC15-W15)/60+(AD15-X15)/3600+TIME_ZONE_CHANGE</f>
        <v>56.833333333333336</v>
      </c>
      <c r="AF15" s="1">
        <f t="shared" ref="AF15" si="30">INT(AE15)</f>
        <v>56</v>
      </c>
      <c r="AG15" s="1">
        <f t="shared" ref="AG15" si="31">INT((AE15-AF15)*60)</f>
        <v>50</v>
      </c>
      <c r="AH15" s="1">
        <f t="shared" ref="AH15" si="32">(AE15-AF15-AG15/60)*3600</f>
        <v>8.3932860661661834E-12</v>
      </c>
      <c r="AI15" s="32">
        <f t="shared" si="18"/>
        <v>1</v>
      </c>
      <c r="AJ15" s="32">
        <f t="shared" si="19"/>
        <v>11</v>
      </c>
      <c r="AK15" s="32">
        <f t="shared" si="20"/>
        <v>23</v>
      </c>
      <c r="AL15" s="33">
        <f t="shared" si="21"/>
        <v>4.00775146484375</v>
      </c>
      <c r="AM15" s="3"/>
      <c r="AN15" s="48">
        <v>24</v>
      </c>
      <c r="AO15" s="3"/>
      <c r="AP15" s="64">
        <f>636/AE15</f>
        <v>11.190615835777125</v>
      </c>
      <c r="AQ15" s="3"/>
      <c r="AR15" s="66" t="str">
        <f t="shared" ref="AR15" si="33">TEXT(AI15*24+AJ15,"#0")&amp;":"&amp;TEXT(AK15,"00")&amp;":"&amp;TEXT(AL15,"00")</f>
        <v>35:23:04</v>
      </c>
      <c r="AS15" s="67">
        <f t="shared" ref="AS15" si="34">S15</f>
        <v>3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x14ac:dyDescent="0.25">
      <c r="A16" s="15" t="s">
        <v>22</v>
      </c>
      <c r="B16" s="38">
        <v>2</v>
      </c>
      <c r="C16" s="16" t="s">
        <v>318</v>
      </c>
      <c r="D16" s="17" t="s">
        <v>321</v>
      </c>
      <c r="E16" s="16" t="s">
        <v>329</v>
      </c>
      <c r="F16" s="18">
        <v>1098.7</v>
      </c>
      <c r="G16" s="18">
        <v>845</v>
      </c>
      <c r="H16" s="18">
        <v>702.1</v>
      </c>
      <c r="I16" s="18">
        <v>609.70000000000005</v>
      </c>
      <c r="J16" s="18">
        <v>518.9</v>
      </c>
      <c r="K16" s="18">
        <v>481</v>
      </c>
      <c r="L16" s="18">
        <v>460.5</v>
      </c>
      <c r="N16" s="34">
        <f t="shared" ref="N16:P16" si="35">AF16</f>
        <v>56</v>
      </c>
      <c r="O16" s="35">
        <f t="shared" si="35"/>
        <v>50</v>
      </c>
      <c r="P16" s="69">
        <f t="shared" si="35"/>
        <v>8.3932860661661834E-12</v>
      </c>
      <c r="R16" s="28">
        <v>34.643611111111113</v>
      </c>
      <c r="S16" s="30">
        <f>IF(AA16=0,"",RANK(R16,R$11:R$17,1))</f>
        <v>2</v>
      </c>
      <c r="T16" s="30">
        <f>IF(AA16=0,"",RANK(R16,R$11:R$28,1))</f>
        <v>2</v>
      </c>
      <c r="U16" s="31">
        <f t="shared" ref="U16:X17" si="36">U15</f>
        <v>0</v>
      </c>
      <c r="V16" s="31">
        <f t="shared" si="36"/>
        <v>15</v>
      </c>
      <c r="W16" s="31">
        <f t="shared" si="36"/>
        <v>10</v>
      </c>
      <c r="X16" s="31">
        <f t="shared" si="36"/>
        <v>0</v>
      </c>
      <c r="AA16" s="52">
        <v>3</v>
      </c>
      <c r="AB16" s="53">
        <v>0</v>
      </c>
      <c r="AC16" s="53">
        <v>0</v>
      </c>
      <c r="AD16" s="54">
        <v>0</v>
      </c>
      <c r="AE16" s="1">
        <f t="shared" si="14"/>
        <v>56.833333333333336</v>
      </c>
      <c r="AF16" s="1">
        <f t="shared" si="15"/>
        <v>56</v>
      </c>
      <c r="AG16" s="1">
        <f t="shared" si="16"/>
        <v>50</v>
      </c>
      <c r="AH16" s="1">
        <f t="shared" si="17"/>
        <v>8.3932860661661834E-12</v>
      </c>
      <c r="AI16" s="32">
        <f t="shared" si="18"/>
        <v>1</v>
      </c>
      <c r="AJ16" s="32">
        <f t="shared" si="19"/>
        <v>10</v>
      </c>
      <c r="AK16" s="32">
        <f t="shared" si="20"/>
        <v>38</v>
      </c>
      <c r="AL16" s="33">
        <f t="shared" si="21"/>
        <v>37</v>
      </c>
      <c r="AN16" s="48">
        <v>24</v>
      </c>
      <c r="AP16" s="64">
        <f t="shared" si="22"/>
        <v>11.190615835777125</v>
      </c>
      <c r="AR16" s="66" t="str">
        <f t="shared" si="23"/>
        <v>34:38:37</v>
      </c>
      <c r="AS16" s="67">
        <f t="shared" si="24"/>
        <v>2</v>
      </c>
    </row>
    <row r="17" spans="1:45" x14ac:dyDescent="0.25">
      <c r="A17" s="15" t="s">
        <v>22</v>
      </c>
      <c r="B17" s="38">
        <v>2</v>
      </c>
      <c r="C17" s="16" t="s">
        <v>319</v>
      </c>
      <c r="D17" s="17" t="s">
        <v>322</v>
      </c>
      <c r="E17" s="16" t="s">
        <v>330</v>
      </c>
      <c r="F17" s="18">
        <v>1091.2</v>
      </c>
      <c r="G17" s="18">
        <v>844.1</v>
      </c>
      <c r="H17" s="18">
        <v>706.2</v>
      </c>
      <c r="I17" s="18">
        <v>620.29999999999995</v>
      </c>
      <c r="J17" s="18">
        <v>536.9</v>
      </c>
      <c r="K17" s="18">
        <v>502.8</v>
      </c>
      <c r="L17" s="18">
        <v>484.2</v>
      </c>
      <c r="N17" s="45">
        <f t="shared" ref="N17" si="37">AF17</f>
        <v>56</v>
      </c>
      <c r="O17" s="46">
        <f t="shared" ref="O17" si="38">AG17</f>
        <v>50</v>
      </c>
      <c r="P17" s="70">
        <f t="shared" ref="P17" si="39">AH17</f>
        <v>8.3932860661661834E-12</v>
      </c>
      <c r="R17" s="28">
        <v>30.463192291259769</v>
      </c>
      <c r="S17" s="30">
        <f>IF(AA17=0,"",RANK(R17,R$11:R$17,1))</f>
        <v>1</v>
      </c>
      <c r="T17" s="30">
        <f>IF(AA17=0,"",RANK(R17,R$11:R$28,1))</f>
        <v>1</v>
      </c>
      <c r="U17" s="31">
        <f t="shared" si="36"/>
        <v>0</v>
      </c>
      <c r="V17" s="31">
        <f t="shared" si="36"/>
        <v>15</v>
      </c>
      <c r="W17" s="31">
        <f t="shared" si="36"/>
        <v>10</v>
      </c>
      <c r="X17" s="31">
        <f t="shared" si="36"/>
        <v>0</v>
      </c>
      <c r="AA17" s="55">
        <v>3</v>
      </c>
      <c r="AB17" s="56">
        <v>0</v>
      </c>
      <c r="AC17" s="56">
        <v>0</v>
      </c>
      <c r="AD17" s="57">
        <v>0</v>
      </c>
      <c r="AE17" s="1">
        <f t="shared" si="14"/>
        <v>56.833333333333336</v>
      </c>
      <c r="AF17" s="1">
        <f t="shared" si="15"/>
        <v>56</v>
      </c>
      <c r="AG17" s="1">
        <f t="shared" si="16"/>
        <v>50</v>
      </c>
      <c r="AH17" s="1">
        <f t="shared" si="17"/>
        <v>8.3932860661661834E-12</v>
      </c>
      <c r="AI17" s="32">
        <f t="shared" si="18"/>
        <v>1</v>
      </c>
      <c r="AJ17" s="32">
        <f t="shared" si="19"/>
        <v>6</v>
      </c>
      <c r="AK17" s="32">
        <f t="shared" si="20"/>
        <v>27</v>
      </c>
      <c r="AL17" s="33">
        <f t="shared" si="21"/>
        <v>47.492248535170802</v>
      </c>
      <c r="AN17" s="48">
        <v>24</v>
      </c>
      <c r="AP17" s="64">
        <f t="shared" si="22"/>
        <v>11.190615835777125</v>
      </c>
      <c r="AR17" s="66" t="str">
        <f t="shared" si="23"/>
        <v>30:27:47</v>
      </c>
      <c r="AS17" s="67">
        <f t="shared" si="24"/>
        <v>1</v>
      </c>
    </row>
    <row r="18" spans="1:45" x14ac:dyDescent="0.25">
      <c r="A18" s="15"/>
      <c r="B18" s="38"/>
      <c r="F18" s="18"/>
      <c r="G18" s="18"/>
      <c r="H18" s="18"/>
      <c r="I18" s="18"/>
      <c r="J18" s="18"/>
      <c r="K18" s="18"/>
      <c r="L18" s="18"/>
      <c r="N18" s="20"/>
      <c r="O18" s="20"/>
      <c r="P18" s="20"/>
      <c r="R18" s="28"/>
      <c r="S18" s="30"/>
      <c r="T18" s="30"/>
      <c r="AN18" s="48"/>
    </row>
    <row r="19" spans="1:45" x14ac:dyDescent="0.25">
      <c r="A19" s="8"/>
      <c r="B19" s="10"/>
      <c r="C19" s="9"/>
      <c r="D19" s="10" t="s">
        <v>3</v>
      </c>
      <c r="E19" s="9"/>
      <c r="F19" s="82" t="s">
        <v>4</v>
      </c>
      <c r="G19" s="82"/>
      <c r="H19" s="82"/>
      <c r="I19" s="82"/>
      <c r="J19" s="82"/>
      <c r="K19" s="82"/>
      <c r="L19" s="82"/>
      <c r="M19" s="9"/>
      <c r="N19" s="11" t="s">
        <v>5</v>
      </c>
      <c r="O19" s="7"/>
      <c r="P19" s="5"/>
      <c r="R19" s="5" t="s">
        <v>6</v>
      </c>
      <c r="S19" s="6" t="s">
        <v>36</v>
      </c>
      <c r="T19" s="6" t="s">
        <v>36</v>
      </c>
      <c r="U19" s="5" t="s">
        <v>55</v>
      </c>
      <c r="AA19" s="41" t="s">
        <v>56</v>
      </c>
      <c r="AE19" s="40" t="s">
        <v>63</v>
      </c>
      <c r="AF19" s="41" t="s">
        <v>54</v>
      </c>
      <c r="AG19" s="41"/>
      <c r="AH19" s="41"/>
      <c r="AI19" s="41" t="s">
        <v>53</v>
      </c>
      <c r="AN19" s="40" t="s">
        <v>58</v>
      </c>
    </row>
    <row r="20" spans="1:45" x14ac:dyDescent="0.25">
      <c r="A20" s="12" t="s">
        <v>7</v>
      </c>
      <c r="B20" s="13" t="s">
        <v>52</v>
      </c>
      <c r="C20" s="13" t="s">
        <v>8</v>
      </c>
      <c r="D20" s="13" t="s">
        <v>9</v>
      </c>
      <c r="E20" s="13" t="s">
        <v>10</v>
      </c>
      <c r="F20" s="13" t="s">
        <v>11</v>
      </c>
      <c r="G20" s="13" t="s">
        <v>12</v>
      </c>
      <c r="H20" s="13" t="s">
        <v>13</v>
      </c>
      <c r="I20" s="13" t="s">
        <v>14</v>
      </c>
      <c r="J20" s="13" t="s">
        <v>15</v>
      </c>
      <c r="K20" s="13" t="s">
        <v>16</v>
      </c>
      <c r="L20" s="13" t="s">
        <v>17</v>
      </c>
      <c r="M20" s="13"/>
      <c r="N20" s="6" t="s">
        <v>18</v>
      </c>
      <c r="O20" s="14" t="s">
        <v>19</v>
      </c>
      <c r="P20" s="6" t="s">
        <v>20</v>
      </c>
      <c r="R20" s="6" t="s">
        <v>18</v>
      </c>
      <c r="S20" s="6" t="s">
        <v>169</v>
      </c>
      <c r="T20" s="6" t="s">
        <v>170</v>
      </c>
      <c r="U20" s="6" t="s">
        <v>48</v>
      </c>
      <c r="V20" s="6" t="s">
        <v>49</v>
      </c>
      <c r="W20" s="6" t="s">
        <v>50</v>
      </c>
      <c r="X20" s="6" t="s">
        <v>51</v>
      </c>
      <c r="AA20" s="40" t="s">
        <v>44</v>
      </c>
      <c r="AB20" s="40" t="s">
        <v>45</v>
      </c>
      <c r="AC20" s="40" t="s">
        <v>46</v>
      </c>
      <c r="AD20" s="40" t="s">
        <v>47</v>
      </c>
      <c r="AE20" s="41" t="s">
        <v>64</v>
      </c>
      <c r="AF20" s="41" t="s">
        <v>45</v>
      </c>
      <c r="AG20" s="41" t="s">
        <v>46</v>
      </c>
      <c r="AH20" s="41" t="s">
        <v>47</v>
      </c>
      <c r="AI20" s="40" t="s">
        <v>44</v>
      </c>
      <c r="AJ20" s="40" t="s">
        <v>45</v>
      </c>
      <c r="AK20" s="40" t="s">
        <v>46</v>
      </c>
      <c r="AL20" s="40" t="s">
        <v>47</v>
      </c>
      <c r="AN20" s="40" t="s">
        <v>59</v>
      </c>
    </row>
    <row r="21" spans="1:45" x14ac:dyDescent="0.25">
      <c r="A21" s="15" t="s">
        <v>22</v>
      </c>
      <c r="B21" s="38">
        <v>3</v>
      </c>
      <c r="C21" s="16" t="s">
        <v>331</v>
      </c>
      <c r="D21" s="17" t="s">
        <v>334</v>
      </c>
      <c r="E21" s="16" t="s">
        <v>337</v>
      </c>
      <c r="F21" s="18">
        <v>834.5</v>
      </c>
      <c r="G21" s="18">
        <v>644.6</v>
      </c>
      <c r="H21" s="18">
        <v>537.20000000000005</v>
      </c>
      <c r="I21" s="18">
        <v>468.6</v>
      </c>
      <c r="J21" s="18">
        <v>397.6</v>
      </c>
      <c r="K21" s="18">
        <v>361.2</v>
      </c>
      <c r="L21" s="18">
        <v>334.7</v>
      </c>
      <c r="N21" s="42">
        <f t="shared" ref="N21:N28" si="40">AF21</f>
        <v>56</v>
      </c>
      <c r="O21" s="43">
        <f t="shared" ref="O21:O28" si="41">AG21</f>
        <v>39</v>
      </c>
      <c r="P21" s="44">
        <f t="shared" ref="P21:P28" si="42">AH21</f>
        <v>59.999999999991395</v>
      </c>
      <c r="R21" s="28">
        <v>56.666664513481983</v>
      </c>
      <c r="S21" s="30">
        <f>IF(AA21=0,"",RANK(R21,R$21:R$28,1))</f>
        <v>8</v>
      </c>
      <c r="T21" s="30">
        <f>IF(AA21=0,"",RANK(R21,R$11:R$28,1))</f>
        <v>15</v>
      </c>
      <c r="U21" s="32">
        <v>0</v>
      </c>
      <c r="V21" s="32">
        <v>15</v>
      </c>
      <c r="W21" s="32">
        <v>20</v>
      </c>
      <c r="X21" s="32">
        <v>0</v>
      </c>
      <c r="AA21" s="49">
        <v>3</v>
      </c>
      <c r="AB21" s="50">
        <v>0</v>
      </c>
      <c r="AC21" s="50">
        <v>0</v>
      </c>
      <c r="AD21" s="51">
        <v>0</v>
      </c>
      <c r="AE21" s="1">
        <f t="shared" ref="AE21:AE28" si="43">(AA21-U21)*24+(AB21-V21)+(AC21-W21)/60+(AD21-X21)/3600+TIME_ZONE_CHANGE</f>
        <v>56.666666666666664</v>
      </c>
      <c r="AF21" s="1">
        <f t="shared" ref="AF21:AF28" si="44">INT(AE21)</f>
        <v>56</v>
      </c>
      <c r="AG21" s="1">
        <f t="shared" ref="AG21:AG28" si="45">INT((AE21-AF21)*60)</f>
        <v>39</v>
      </c>
      <c r="AH21" s="1">
        <f t="shared" ref="AH21:AH28" si="46">(AE21-AF21-AG21/60)*3600</f>
        <v>59.999999999991395</v>
      </c>
      <c r="AI21" s="32">
        <f t="shared" ref="AI21:AI28" si="47">INT(R21/24)</f>
        <v>2</v>
      </c>
      <c r="AJ21" s="32">
        <f t="shared" ref="AJ21:AJ28" si="48">INT(R21-AI21*24)</f>
        <v>8</v>
      </c>
      <c r="AK21" s="32">
        <f t="shared" ref="AK21:AK28" si="49">INT((R21-AI21*24-AJ21)*60)</f>
        <v>39</v>
      </c>
      <c r="AL21" s="33">
        <f t="shared" ref="AL21:AL28" si="50">R21*3600-AI21*24*3600-AJ21*3600-AK21*60</f>
        <v>59.992248535127146</v>
      </c>
      <c r="AN21" s="48">
        <v>24</v>
      </c>
      <c r="AP21" s="64">
        <f t="shared" ref="AP21:AP28" si="51">636/AE21</f>
        <v>11.223529411764707</v>
      </c>
      <c r="AR21" s="66" t="str">
        <f t="shared" ref="AR21:AR28" si="52">TEXT(AI21*24+AJ21,"#0")&amp;":"&amp;TEXT(AK21,"00")&amp;":"&amp;TEXT(AL21,"00")</f>
        <v>56:39:60</v>
      </c>
      <c r="AS21" s="67">
        <f t="shared" ref="AS21:AS28" si="53">S21</f>
        <v>8</v>
      </c>
    </row>
    <row r="22" spans="1:45" x14ac:dyDescent="0.25">
      <c r="A22" s="15" t="s">
        <v>22</v>
      </c>
      <c r="B22" s="38">
        <v>3</v>
      </c>
      <c r="C22" s="16" t="s">
        <v>285</v>
      </c>
      <c r="D22" s="17" t="s">
        <v>286</v>
      </c>
      <c r="E22" s="16" t="s">
        <v>338</v>
      </c>
      <c r="F22" s="18">
        <v>891.2</v>
      </c>
      <c r="G22" s="18">
        <v>680.3</v>
      </c>
      <c r="H22" s="18">
        <v>561.4</v>
      </c>
      <c r="I22" s="18">
        <v>485.5</v>
      </c>
      <c r="J22" s="18">
        <v>409.5</v>
      </c>
      <c r="K22" s="18">
        <v>374.1</v>
      </c>
      <c r="L22" s="18">
        <v>351</v>
      </c>
      <c r="N22" s="34">
        <f t="shared" si="40"/>
        <v>56</v>
      </c>
      <c r="O22" s="35">
        <f t="shared" si="41"/>
        <v>39</v>
      </c>
      <c r="P22" s="36">
        <f t="shared" si="42"/>
        <v>59.999999999991395</v>
      </c>
      <c r="R22" s="28">
        <v>53.791527777777773</v>
      </c>
      <c r="S22" s="30">
        <f>IF(AA22=0,"",RANK(R22,R$21:R$28,1))</f>
        <v>7</v>
      </c>
      <c r="T22" s="30">
        <f>IF(AA22=0,"",RANK(R22,R$11:R$28,1))</f>
        <v>14</v>
      </c>
      <c r="U22" s="31">
        <f>U21</f>
        <v>0</v>
      </c>
      <c r="V22" s="31">
        <f t="shared" ref="V22:V28" si="54">V21</f>
        <v>15</v>
      </c>
      <c r="W22" s="31">
        <f t="shared" ref="W22:W28" si="55">W21</f>
        <v>20</v>
      </c>
      <c r="X22" s="31">
        <f t="shared" ref="X22:X28" si="56">X21</f>
        <v>0</v>
      </c>
      <c r="AA22" s="52">
        <v>3</v>
      </c>
      <c r="AB22" s="53">
        <v>0</v>
      </c>
      <c r="AC22" s="53">
        <v>0</v>
      </c>
      <c r="AD22" s="54">
        <v>0</v>
      </c>
      <c r="AE22" s="1">
        <f t="shared" si="43"/>
        <v>56.666666666666664</v>
      </c>
      <c r="AF22" s="1">
        <f t="shared" si="44"/>
        <v>56</v>
      </c>
      <c r="AG22" s="1">
        <f t="shared" si="45"/>
        <v>39</v>
      </c>
      <c r="AH22" s="1">
        <f t="shared" si="46"/>
        <v>59.999999999991395</v>
      </c>
      <c r="AI22" s="32">
        <f t="shared" si="47"/>
        <v>2</v>
      </c>
      <c r="AJ22" s="32">
        <f t="shared" si="48"/>
        <v>5</v>
      </c>
      <c r="AK22" s="32">
        <f t="shared" si="49"/>
        <v>47</v>
      </c>
      <c r="AL22" s="33">
        <f t="shared" si="50"/>
        <v>29.499999999970896</v>
      </c>
      <c r="AN22" s="48">
        <v>24</v>
      </c>
      <c r="AP22" s="64">
        <f t="shared" si="51"/>
        <v>11.223529411764707</v>
      </c>
      <c r="AR22" s="66" t="str">
        <f t="shared" si="52"/>
        <v>53:47:29</v>
      </c>
      <c r="AS22" s="67">
        <f t="shared" si="53"/>
        <v>7</v>
      </c>
    </row>
    <row r="23" spans="1:45" x14ac:dyDescent="0.25">
      <c r="A23" s="15" t="s">
        <v>22</v>
      </c>
      <c r="B23" s="38">
        <v>3</v>
      </c>
      <c r="C23" s="16" t="s">
        <v>87</v>
      </c>
      <c r="D23" s="17" t="s">
        <v>88</v>
      </c>
      <c r="E23" s="16" t="s">
        <v>184</v>
      </c>
      <c r="F23" s="18">
        <v>890.9</v>
      </c>
      <c r="G23" s="18">
        <v>685.2</v>
      </c>
      <c r="H23" s="18">
        <v>569.20000000000005</v>
      </c>
      <c r="I23" s="18">
        <v>494.6</v>
      </c>
      <c r="J23" s="18">
        <v>420.2</v>
      </c>
      <c r="K23" s="18">
        <v>387.4</v>
      </c>
      <c r="L23" s="18">
        <v>367.8</v>
      </c>
      <c r="N23" s="34">
        <f t="shared" si="40"/>
        <v>56</v>
      </c>
      <c r="O23" s="35">
        <f t="shared" si="41"/>
        <v>39</v>
      </c>
      <c r="P23" s="36">
        <f t="shared" si="42"/>
        <v>59.999999999991395</v>
      </c>
      <c r="R23" s="28">
        <v>50.828196597629116</v>
      </c>
      <c r="S23" s="30">
        <f>IF(AA23=0,"",RANK(R23,R$21:R$28,1))</f>
        <v>5</v>
      </c>
      <c r="T23" s="30">
        <f>IF(AA23=0,"",RANK(R23,R$11:R$28,1))</f>
        <v>12</v>
      </c>
      <c r="U23" s="31">
        <f t="shared" ref="U23:U28" si="57">U22</f>
        <v>0</v>
      </c>
      <c r="V23" s="31">
        <f t="shared" si="54"/>
        <v>15</v>
      </c>
      <c r="W23" s="31">
        <f t="shared" si="55"/>
        <v>20</v>
      </c>
      <c r="X23" s="31">
        <f t="shared" si="56"/>
        <v>0</v>
      </c>
      <c r="AA23" s="52">
        <v>3</v>
      </c>
      <c r="AB23" s="53">
        <v>0</v>
      </c>
      <c r="AC23" s="53">
        <v>0</v>
      </c>
      <c r="AD23" s="54">
        <v>0</v>
      </c>
      <c r="AE23" s="1">
        <f t="shared" si="43"/>
        <v>56.666666666666664</v>
      </c>
      <c r="AF23" s="1">
        <f t="shared" si="44"/>
        <v>56</v>
      </c>
      <c r="AG23" s="1">
        <f t="shared" si="45"/>
        <v>39</v>
      </c>
      <c r="AH23" s="1">
        <f t="shared" si="46"/>
        <v>59.999999999991395</v>
      </c>
      <c r="AI23" s="32">
        <f t="shared" si="47"/>
        <v>2</v>
      </c>
      <c r="AJ23" s="32">
        <f t="shared" si="48"/>
        <v>2</v>
      </c>
      <c r="AK23" s="32">
        <f t="shared" si="49"/>
        <v>49</v>
      </c>
      <c r="AL23" s="33">
        <f t="shared" si="50"/>
        <v>41.507751464814646</v>
      </c>
      <c r="AN23" s="48">
        <v>24</v>
      </c>
      <c r="AP23" s="64">
        <f t="shared" si="51"/>
        <v>11.223529411764707</v>
      </c>
      <c r="AR23" s="66" t="str">
        <f t="shared" si="52"/>
        <v>50:49:42</v>
      </c>
      <c r="AS23" s="67">
        <f t="shared" si="53"/>
        <v>5</v>
      </c>
    </row>
    <row r="24" spans="1:45" x14ac:dyDescent="0.25">
      <c r="A24" s="15" t="s">
        <v>22</v>
      </c>
      <c r="B24" s="38">
        <v>3</v>
      </c>
      <c r="C24" s="16" t="s">
        <v>332</v>
      </c>
      <c r="D24" s="17" t="s">
        <v>335</v>
      </c>
      <c r="E24" s="16" t="s">
        <v>339</v>
      </c>
      <c r="F24" s="16">
        <v>909.8</v>
      </c>
      <c r="G24" s="16">
        <v>700.6</v>
      </c>
      <c r="H24" s="16">
        <v>582.29999999999995</v>
      </c>
      <c r="I24" s="16">
        <v>506.2</v>
      </c>
      <c r="J24" s="16">
        <v>427.7</v>
      </c>
      <c r="K24" s="16">
        <v>388.6</v>
      </c>
      <c r="L24" s="16">
        <v>361.2</v>
      </c>
      <c r="N24" s="34">
        <f t="shared" si="40"/>
        <v>56</v>
      </c>
      <c r="O24" s="35">
        <f t="shared" si="41"/>
        <v>39</v>
      </c>
      <c r="P24" s="36">
        <f t="shared" si="42"/>
        <v>59.999999999991395</v>
      </c>
      <c r="R24" s="28">
        <v>51.992358957926427</v>
      </c>
      <c r="S24" s="30">
        <f>IF(AA24=0,"",RANK(R24,R$21:R$28,1))</f>
        <v>6</v>
      </c>
      <c r="T24" s="30">
        <f>IF(AA24=0,"",RANK(R24,R$11:R$28,1))</f>
        <v>13</v>
      </c>
      <c r="U24" s="31">
        <f t="shared" si="57"/>
        <v>0</v>
      </c>
      <c r="V24" s="31">
        <f t="shared" si="54"/>
        <v>15</v>
      </c>
      <c r="W24" s="31">
        <f t="shared" si="55"/>
        <v>20</v>
      </c>
      <c r="X24" s="31">
        <f t="shared" si="56"/>
        <v>0</v>
      </c>
      <c r="AA24" s="52">
        <v>3</v>
      </c>
      <c r="AB24" s="53">
        <v>0</v>
      </c>
      <c r="AC24" s="53">
        <v>0</v>
      </c>
      <c r="AD24" s="54">
        <v>0</v>
      </c>
      <c r="AE24" s="1">
        <f t="shared" si="43"/>
        <v>56.666666666666664</v>
      </c>
      <c r="AF24" s="1">
        <f t="shared" si="44"/>
        <v>56</v>
      </c>
      <c r="AG24" s="1">
        <f t="shared" si="45"/>
        <v>39</v>
      </c>
      <c r="AH24" s="1">
        <f t="shared" si="46"/>
        <v>59.999999999991395</v>
      </c>
      <c r="AI24" s="32">
        <f t="shared" si="47"/>
        <v>2</v>
      </c>
      <c r="AJ24" s="32">
        <f t="shared" si="48"/>
        <v>3</v>
      </c>
      <c r="AK24" s="32">
        <f t="shared" si="49"/>
        <v>59</v>
      </c>
      <c r="AL24" s="33">
        <f t="shared" si="50"/>
        <v>32.492248535127146</v>
      </c>
      <c r="AN24" s="48">
        <v>24</v>
      </c>
      <c r="AP24" s="64">
        <f t="shared" si="51"/>
        <v>11.223529411764707</v>
      </c>
      <c r="AR24" s="66" t="str">
        <f t="shared" si="52"/>
        <v>51:59:32</v>
      </c>
      <c r="AS24" s="67">
        <f t="shared" si="53"/>
        <v>6</v>
      </c>
    </row>
    <row r="25" spans="1:45" x14ac:dyDescent="0.25">
      <c r="A25" s="15" t="s">
        <v>22</v>
      </c>
      <c r="B25" s="38">
        <v>3</v>
      </c>
      <c r="C25" s="16" t="s">
        <v>132</v>
      </c>
      <c r="D25" s="17" t="s">
        <v>301</v>
      </c>
      <c r="E25" s="16" t="s">
        <v>185</v>
      </c>
      <c r="F25" s="18">
        <v>940.1</v>
      </c>
      <c r="G25" s="18">
        <v>723.7</v>
      </c>
      <c r="H25" s="18">
        <v>601.5</v>
      </c>
      <c r="I25" s="18">
        <v>523.79999999999995</v>
      </c>
      <c r="J25" s="18">
        <v>445</v>
      </c>
      <c r="K25" s="18">
        <v>407.3</v>
      </c>
      <c r="L25" s="18">
        <v>382</v>
      </c>
      <c r="N25" s="34">
        <f t="shared" ref="N25:P26" si="58">AF25</f>
        <v>56</v>
      </c>
      <c r="O25" s="35">
        <f t="shared" si="58"/>
        <v>39</v>
      </c>
      <c r="P25" s="36">
        <f t="shared" si="58"/>
        <v>59.999999999991395</v>
      </c>
      <c r="R25" s="28">
        <v>48.323472222222222</v>
      </c>
      <c r="S25" s="30">
        <f>IF(AA25=0,"",RANK(R25,R$21:R$28,1))</f>
        <v>4</v>
      </c>
      <c r="T25" s="30">
        <f>IF(AA25=0,"",RANK(R25,R$11:R$28,1))</f>
        <v>11</v>
      </c>
      <c r="U25" s="31">
        <f t="shared" si="57"/>
        <v>0</v>
      </c>
      <c r="V25" s="31">
        <f t="shared" si="54"/>
        <v>15</v>
      </c>
      <c r="W25" s="31">
        <f t="shared" si="55"/>
        <v>20</v>
      </c>
      <c r="X25" s="31">
        <f t="shared" si="56"/>
        <v>0</v>
      </c>
      <c r="AA25" s="52">
        <v>3</v>
      </c>
      <c r="AB25" s="53">
        <v>0</v>
      </c>
      <c r="AC25" s="53">
        <v>0</v>
      </c>
      <c r="AD25" s="54">
        <v>0</v>
      </c>
      <c r="AE25" s="1">
        <f>(AA25-U25)*24+(AB25-V25)+(AC25-W25)/60+(AD25-X25)/3600+TIME_ZONE_CHANGE</f>
        <v>56.666666666666664</v>
      </c>
      <c r="AF25" s="1">
        <f>INT(AE25)</f>
        <v>56</v>
      </c>
      <c r="AG25" s="1">
        <f>INT((AE25-AF25)*60)</f>
        <v>39</v>
      </c>
      <c r="AH25" s="1">
        <f>(AE25-AF25-AG25/60)*3600</f>
        <v>59.999999999991395</v>
      </c>
      <c r="AI25" s="32">
        <f t="shared" si="47"/>
        <v>2</v>
      </c>
      <c r="AJ25" s="32">
        <f t="shared" si="48"/>
        <v>0</v>
      </c>
      <c r="AK25" s="32">
        <f t="shared" si="49"/>
        <v>19</v>
      </c>
      <c r="AL25" s="33">
        <f t="shared" si="50"/>
        <v>24.5</v>
      </c>
      <c r="AN25" s="48">
        <v>24</v>
      </c>
      <c r="AP25" s="64">
        <f>636/AE25</f>
        <v>11.223529411764707</v>
      </c>
      <c r="AR25" s="66" t="str">
        <f t="shared" si="52"/>
        <v>48:19:25</v>
      </c>
      <c r="AS25" s="67">
        <f t="shared" si="53"/>
        <v>4</v>
      </c>
    </row>
    <row r="26" spans="1:45" x14ac:dyDescent="0.25">
      <c r="A26" s="15" t="s">
        <v>22</v>
      </c>
      <c r="B26" s="38">
        <v>3</v>
      </c>
      <c r="C26" s="16" t="s">
        <v>83</v>
      </c>
      <c r="D26" s="17" t="s">
        <v>84</v>
      </c>
      <c r="E26" s="16" t="s">
        <v>186</v>
      </c>
      <c r="F26" s="18">
        <v>936.1</v>
      </c>
      <c r="G26" s="18">
        <v>723</v>
      </c>
      <c r="H26" s="18">
        <v>603.79999999999995</v>
      </c>
      <c r="I26" s="18">
        <v>528.29999999999995</v>
      </c>
      <c r="J26" s="18">
        <v>455.1</v>
      </c>
      <c r="K26" s="18">
        <v>425.4</v>
      </c>
      <c r="L26" s="18">
        <v>408.9</v>
      </c>
      <c r="N26" s="34">
        <f t="shared" si="58"/>
        <v>56</v>
      </c>
      <c r="O26" s="35">
        <f t="shared" si="58"/>
        <v>39</v>
      </c>
      <c r="P26" s="36">
        <f t="shared" si="58"/>
        <v>59.999999999991395</v>
      </c>
      <c r="R26" s="28">
        <v>43.578612187703442</v>
      </c>
      <c r="S26" s="30">
        <f>IF(AA26=0,"",RANK(R26,R$21:R$28,1))</f>
        <v>1</v>
      </c>
      <c r="T26" s="30">
        <f>IF(AA26=0,"",RANK(R26,R$11:R$28,1))</f>
        <v>7</v>
      </c>
      <c r="U26" s="31">
        <f t="shared" si="57"/>
        <v>0</v>
      </c>
      <c r="V26" s="31">
        <f t="shared" si="54"/>
        <v>15</v>
      </c>
      <c r="W26" s="31">
        <f t="shared" si="55"/>
        <v>20</v>
      </c>
      <c r="X26" s="31">
        <f t="shared" si="56"/>
        <v>0</v>
      </c>
      <c r="AA26" s="52">
        <v>3</v>
      </c>
      <c r="AB26" s="53">
        <v>0</v>
      </c>
      <c r="AC26" s="53">
        <v>0</v>
      </c>
      <c r="AD26" s="54">
        <v>0</v>
      </c>
      <c r="AE26" s="1">
        <f>(AA26-U26)*24+(AB26-V26)+(AC26-W26)/60+(AD26-X26)/3600+TIME_ZONE_CHANGE</f>
        <v>56.666666666666664</v>
      </c>
      <c r="AF26" s="1">
        <f>INT(AE26)</f>
        <v>56</v>
      </c>
      <c r="AG26" s="1">
        <f>INT((AE26-AF26)*60)</f>
        <v>39</v>
      </c>
      <c r="AH26" s="1">
        <f>(AE26-AF26-AG26/60)*3600</f>
        <v>59.999999999991395</v>
      </c>
      <c r="AI26" s="32">
        <f t="shared" si="47"/>
        <v>1</v>
      </c>
      <c r="AJ26" s="32">
        <f t="shared" si="48"/>
        <v>19</v>
      </c>
      <c r="AK26" s="32">
        <f t="shared" si="49"/>
        <v>34</v>
      </c>
      <c r="AL26" s="33">
        <f t="shared" si="50"/>
        <v>43.003875732392771</v>
      </c>
      <c r="AN26" s="48">
        <v>24</v>
      </c>
      <c r="AP26" s="64">
        <f>636/AE26</f>
        <v>11.223529411764707</v>
      </c>
      <c r="AR26" s="66" t="str">
        <f t="shared" si="52"/>
        <v>43:34:43</v>
      </c>
      <c r="AS26" s="67">
        <f t="shared" si="53"/>
        <v>1</v>
      </c>
    </row>
    <row r="27" spans="1:45" x14ac:dyDescent="0.25">
      <c r="A27" s="15" t="s">
        <v>22</v>
      </c>
      <c r="B27" s="38">
        <v>3</v>
      </c>
      <c r="C27" s="16" t="s">
        <v>123</v>
      </c>
      <c r="D27" s="17" t="s">
        <v>124</v>
      </c>
      <c r="E27" s="16" t="s">
        <v>340</v>
      </c>
      <c r="F27" s="18">
        <v>966.2</v>
      </c>
      <c r="G27" s="18">
        <v>744</v>
      </c>
      <c r="H27" s="18">
        <v>619.29999999999995</v>
      </c>
      <c r="I27" s="18">
        <v>540</v>
      </c>
      <c r="J27" s="18">
        <v>461.6</v>
      </c>
      <c r="K27" s="18">
        <v>427</v>
      </c>
      <c r="L27" s="18">
        <v>406.2</v>
      </c>
      <c r="N27" s="34">
        <f>AF27</f>
        <v>56</v>
      </c>
      <c r="O27" s="35">
        <f>AG27</f>
        <v>39</v>
      </c>
      <c r="P27" s="36">
        <f>AH27</f>
        <v>59.999999999991395</v>
      </c>
      <c r="R27" s="28">
        <v>44.054858957926427</v>
      </c>
      <c r="S27" s="30">
        <f>IF(AA27=0,"",RANK(R27,R$21:R$28,1))</f>
        <v>2</v>
      </c>
      <c r="T27" s="30">
        <f>IF(AA27=0,"",RANK(R27,R$11:R$28,1))</f>
        <v>8</v>
      </c>
      <c r="U27" s="31">
        <f t="shared" si="57"/>
        <v>0</v>
      </c>
      <c r="V27" s="31">
        <f t="shared" si="54"/>
        <v>15</v>
      </c>
      <c r="W27" s="31">
        <f t="shared" si="55"/>
        <v>20</v>
      </c>
      <c r="X27" s="31">
        <f t="shared" si="56"/>
        <v>0</v>
      </c>
      <c r="AA27" s="52">
        <v>3</v>
      </c>
      <c r="AB27" s="53">
        <v>0</v>
      </c>
      <c r="AC27" s="53">
        <v>0</v>
      </c>
      <c r="AD27" s="54">
        <v>0</v>
      </c>
      <c r="AE27" s="1">
        <f>(AA27-U27)*24+(AB27-V27)+(AC27-W27)/60+(AD27-X27)/3600+TIME_ZONE_CHANGE</f>
        <v>56.666666666666664</v>
      </c>
      <c r="AF27" s="1">
        <f>INT(AE27)</f>
        <v>56</v>
      </c>
      <c r="AG27" s="1">
        <f>INT((AE27-AF27)*60)</f>
        <v>39</v>
      </c>
      <c r="AH27" s="1">
        <f>(AE27-AF27-AG27/60)*3600</f>
        <v>59.999999999991395</v>
      </c>
      <c r="AI27" s="32">
        <f t="shared" si="47"/>
        <v>1</v>
      </c>
      <c r="AJ27" s="32">
        <f t="shared" si="48"/>
        <v>20</v>
      </c>
      <c r="AK27" s="32">
        <f t="shared" si="49"/>
        <v>3</v>
      </c>
      <c r="AL27" s="33">
        <f t="shared" si="50"/>
        <v>17.492248535127146</v>
      </c>
      <c r="AN27" s="48">
        <v>24</v>
      </c>
      <c r="AP27" s="64">
        <f t="shared" si="51"/>
        <v>11.223529411764707</v>
      </c>
      <c r="AR27" s="66" t="str">
        <f t="shared" si="52"/>
        <v>44:03:17</v>
      </c>
      <c r="AS27" s="67">
        <f t="shared" si="53"/>
        <v>2</v>
      </c>
    </row>
    <row r="28" spans="1:45" x14ac:dyDescent="0.25">
      <c r="A28" s="15" t="s">
        <v>22</v>
      </c>
      <c r="B28" s="38">
        <v>3</v>
      </c>
      <c r="C28" s="16" t="s">
        <v>333</v>
      </c>
      <c r="D28" s="17" t="s">
        <v>336</v>
      </c>
      <c r="E28" s="16" t="s">
        <v>341</v>
      </c>
      <c r="F28" s="18">
        <v>1007.2</v>
      </c>
      <c r="G28" s="18">
        <v>767.2</v>
      </c>
      <c r="H28" s="18">
        <v>631.79999999999995</v>
      </c>
      <c r="I28" s="18">
        <v>545.79999999999995</v>
      </c>
      <c r="J28" s="18">
        <v>460.7</v>
      </c>
      <c r="K28" s="18">
        <v>422.7</v>
      </c>
      <c r="L28" s="18">
        <v>398.9</v>
      </c>
      <c r="N28" s="45">
        <f t="shared" si="40"/>
        <v>56</v>
      </c>
      <c r="O28" s="46">
        <f t="shared" si="41"/>
        <v>39</v>
      </c>
      <c r="P28" s="47">
        <f t="shared" si="42"/>
        <v>59.999999999991395</v>
      </c>
      <c r="R28" s="28">
        <v>45.342501076592335</v>
      </c>
      <c r="S28" s="30">
        <f>IF(AA28=0,"",RANK(R28,R$21:R$28,1))</f>
        <v>3</v>
      </c>
      <c r="T28" s="30">
        <f>IF(AA28=0,"",RANK(R28,R$11:R$28,1))</f>
        <v>9</v>
      </c>
      <c r="U28" s="31">
        <f t="shared" si="57"/>
        <v>0</v>
      </c>
      <c r="V28" s="31">
        <f t="shared" si="54"/>
        <v>15</v>
      </c>
      <c r="W28" s="31">
        <f t="shared" si="55"/>
        <v>20</v>
      </c>
      <c r="X28" s="31">
        <f t="shared" si="56"/>
        <v>0</v>
      </c>
      <c r="AA28" s="55">
        <v>3</v>
      </c>
      <c r="AB28" s="56">
        <v>0</v>
      </c>
      <c r="AC28" s="56">
        <v>0</v>
      </c>
      <c r="AD28" s="57">
        <v>0</v>
      </c>
      <c r="AE28" s="1">
        <f t="shared" si="43"/>
        <v>56.666666666666664</v>
      </c>
      <c r="AF28" s="1">
        <f t="shared" si="44"/>
        <v>56</v>
      </c>
      <c r="AG28" s="1">
        <f t="shared" si="45"/>
        <v>39</v>
      </c>
      <c r="AH28" s="1">
        <f t="shared" si="46"/>
        <v>59.999999999991395</v>
      </c>
      <c r="AI28" s="32">
        <f t="shared" si="47"/>
        <v>1</v>
      </c>
      <c r="AJ28" s="32">
        <f t="shared" si="48"/>
        <v>21</v>
      </c>
      <c r="AK28" s="32">
        <f t="shared" si="49"/>
        <v>20</v>
      </c>
      <c r="AL28" s="33">
        <f t="shared" si="50"/>
        <v>33.003875732392771</v>
      </c>
      <c r="AN28" s="48">
        <v>24</v>
      </c>
      <c r="AP28" s="64">
        <f t="shared" si="51"/>
        <v>11.223529411764707</v>
      </c>
      <c r="AR28" s="66" t="str">
        <f t="shared" si="52"/>
        <v>45:20:33</v>
      </c>
      <c r="AS28" s="67">
        <f t="shared" si="53"/>
        <v>3</v>
      </c>
    </row>
    <row r="29" spans="1:45" x14ac:dyDescent="0.25">
      <c r="A29" s="5"/>
      <c r="B29" s="6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5"/>
      <c r="Q29" s="5"/>
      <c r="R29" s="5"/>
      <c r="S29" s="6"/>
      <c r="T29" s="6"/>
      <c r="U29" s="5"/>
      <c r="Z29" s="26"/>
      <c r="AA29" s="39"/>
      <c r="AI29" s="41"/>
      <c r="AJ29" s="41"/>
      <c r="AP29" s="65"/>
    </row>
    <row r="30" spans="1:45" x14ac:dyDescent="0.25">
      <c r="A30" s="8"/>
      <c r="B30" s="10"/>
      <c r="C30" s="9"/>
      <c r="D30" s="10" t="s">
        <v>3</v>
      </c>
      <c r="E30" s="9"/>
      <c r="F30" s="82" t="s">
        <v>4</v>
      </c>
      <c r="G30" s="82"/>
      <c r="H30" s="82"/>
      <c r="I30" s="82"/>
      <c r="J30" s="82"/>
      <c r="K30" s="82"/>
      <c r="L30" s="82"/>
      <c r="M30" s="9"/>
      <c r="N30" s="11" t="s">
        <v>5</v>
      </c>
      <c r="O30" s="7"/>
      <c r="P30" s="5"/>
      <c r="Q30" s="5"/>
      <c r="R30" s="5" t="s">
        <v>6</v>
      </c>
      <c r="S30" s="6" t="s">
        <v>36</v>
      </c>
      <c r="T30" s="6" t="s">
        <v>36</v>
      </c>
      <c r="U30" s="5" t="s">
        <v>55</v>
      </c>
      <c r="AA30" s="41" t="s">
        <v>56</v>
      </c>
      <c r="AB30" s="41"/>
      <c r="AC30" s="41"/>
      <c r="AD30" s="41"/>
      <c r="AE30" s="40" t="s">
        <v>63</v>
      </c>
      <c r="AF30" s="41" t="s">
        <v>54</v>
      </c>
      <c r="AG30" s="41"/>
      <c r="AH30" s="41"/>
      <c r="AI30" s="41" t="s">
        <v>53</v>
      </c>
      <c r="AJ30" s="41"/>
      <c r="AK30" s="41"/>
      <c r="AL30" s="41"/>
      <c r="AN30" s="40" t="s">
        <v>58</v>
      </c>
    </row>
    <row r="31" spans="1:45" x14ac:dyDescent="0.25">
      <c r="A31" s="12" t="s">
        <v>7</v>
      </c>
      <c r="B31" s="13" t="s">
        <v>52</v>
      </c>
      <c r="C31" s="13" t="s">
        <v>8</v>
      </c>
      <c r="D31" s="13" t="s">
        <v>9</v>
      </c>
      <c r="E31" s="13" t="s">
        <v>10</v>
      </c>
      <c r="F31" s="13" t="s">
        <v>11</v>
      </c>
      <c r="G31" s="13" t="s">
        <v>12</v>
      </c>
      <c r="H31" s="13" t="s">
        <v>13</v>
      </c>
      <c r="I31" s="13" t="s">
        <v>14</v>
      </c>
      <c r="J31" s="13" t="s">
        <v>15</v>
      </c>
      <c r="K31" s="13" t="s">
        <v>16</v>
      </c>
      <c r="L31" s="13" t="s">
        <v>17</v>
      </c>
      <c r="M31" s="13"/>
      <c r="N31" s="6" t="s">
        <v>18</v>
      </c>
      <c r="O31" s="14" t="s">
        <v>19</v>
      </c>
      <c r="P31" s="6" t="s">
        <v>20</v>
      </c>
      <c r="Q31" s="6"/>
      <c r="R31" s="6" t="s">
        <v>18</v>
      </c>
      <c r="S31" s="6" t="s">
        <v>169</v>
      </c>
      <c r="T31" s="6" t="s">
        <v>170</v>
      </c>
      <c r="U31" s="6" t="s">
        <v>48</v>
      </c>
      <c r="V31" s="6" t="s">
        <v>49</v>
      </c>
      <c r="W31" s="6" t="s">
        <v>50</v>
      </c>
      <c r="X31" s="6" t="s">
        <v>51</v>
      </c>
      <c r="AA31" s="40" t="s">
        <v>44</v>
      </c>
      <c r="AB31" s="40" t="s">
        <v>45</v>
      </c>
      <c r="AC31" s="40" t="s">
        <v>46</v>
      </c>
      <c r="AD31" s="40" t="s">
        <v>47</v>
      </c>
      <c r="AE31" s="41" t="s">
        <v>64</v>
      </c>
      <c r="AF31" s="41" t="s">
        <v>45</v>
      </c>
      <c r="AG31" s="41" t="s">
        <v>46</v>
      </c>
      <c r="AH31" s="41" t="s">
        <v>47</v>
      </c>
      <c r="AI31" s="40" t="s">
        <v>44</v>
      </c>
      <c r="AJ31" s="40" t="s">
        <v>45</v>
      </c>
      <c r="AK31" s="40" t="s">
        <v>46</v>
      </c>
      <c r="AL31" s="40" t="s">
        <v>47</v>
      </c>
      <c r="AN31" s="40" t="s">
        <v>59</v>
      </c>
    </row>
    <row r="32" spans="1:45" x14ac:dyDescent="0.25">
      <c r="A32" s="15" t="s">
        <v>25</v>
      </c>
      <c r="B32" s="38">
        <v>4</v>
      </c>
      <c r="C32" s="16" t="s">
        <v>31</v>
      </c>
      <c r="D32" s="17" t="s">
        <v>350</v>
      </c>
      <c r="E32" s="16" t="s">
        <v>356</v>
      </c>
      <c r="F32" s="18">
        <v>996.1</v>
      </c>
      <c r="G32" s="18">
        <v>763.7</v>
      </c>
      <c r="H32" s="18">
        <v>633.20000000000005</v>
      </c>
      <c r="I32" s="18">
        <v>550.9</v>
      </c>
      <c r="J32" s="18">
        <v>470.7</v>
      </c>
      <c r="K32" s="18">
        <v>437</v>
      </c>
      <c r="L32" s="18">
        <v>417.8</v>
      </c>
      <c r="N32" s="42">
        <f t="shared" ref="N32:N42" si="59">AF32</f>
        <v>56</v>
      </c>
      <c r="O32" s="43">
        <f t="shared" ref="O32:O42" si="60">AG32</f>
        <v>30</v>
      </c>
      <c r="P32" s="44">
        <f t="shared" ref="P32:P42" si="61">AH32</f>
        <v>0</v>
      </c>
      <c r="R32" s="28">
        <v>29.512502153184681</v>
      </c>
      <c r="S32" s="30">
        <f>IF(AA32=0,"",RANK(R32,R$32:R$42,1))</f>
        <v>10</v>
      </c>
      <c r="T32" s="30">
        <f>IF(AA32=0,"",RANK(R32,R$32:R$198,1))</f>
        <v>22</v>
      </c>
      <c r="U32" s="32">
        <v>0</v>
      </c>
      <c r="V32" s="32">
        <v>15</v>
      </c>
      <c r="W32" s="32">
        <v>30</v>
      </c>
      <c r="X32" s="32">
        <v>0</v>
      </c>
      <c r="AA32" s="49">
        <v>3</v>
      </c>
      <c r="AB32" s="50">
        <v>0</v>
      </c>
      <c r="AC32" s="50">
        <v>0</v>
      </c>
      <c r="AD32" s="51">
        <v>0</v>
      </c>
      <c r="AE32" s="1">
        <f t="shared" ref="AE32:AE42" si="62">(AA32-U32)*24+(AB32-V32)+(AC32-W32)/60+(AD32-X32)/3600+TIME_ZONE_CHANGE</f>
        <v>56.5</v>
      </c>
      <c r="AF32" s="1">
        <f t="shared" ref="AF32:AF42" si="63">INT(AE32)</f>
        <v>56</v>
      </c>
      <c r="AG32" s="1">
        <f t="shared" ref="AG32:AG42" si="64">INT((AE32-AF32)*60)</f>
        <v>30</v>
      </c>
      <c r="AH32" s="1">
        <f t="shared" ref="AH32:AH42" si="65">(AE32-AF32-AG32/60)*3600</f>
        <v>0</v>
      </c>
      <c r="AI32" s="32">
        <f t="shared" ref="AI32:AI42" si="66">INT(R32/24)</f>
        <v>1</v>
      </c>
      <c r="AJ32" s="32">
        <f t="shared" ref="AJ32:AJ42" si="67">INT(R32-AI32*24)</f>
        <v>5</v>
      </c>
      <c r="AK32" s="32">
        <f t="shared" ref="AK32:AK42" si="68">INT((R32-AI32*24-AJ32)*60)</f>
        <v>30</v>
      </c>
      <c r="AL32" s="33">
        <f t="shared" ref="AL32:AL42" si="69">R32*3600-AI32*24*3600-AJ32*3600-AK32*60</f>
        <v>45.00775146484375</v>
      </c>
      <c r="AN32" s="48">
        <v>24</v>
      </c>
      <c r="AP32" s="64">
        <f t="shared" ref="AP32:AP42" si="70">636/AE32</f>
        <v>11.256637168141593</v>
      </c>
      <c r="AR32" s="66" t="str">
        <f>TEXT(AI32*24+AJ32,"#0")&amp;":"&amp;TEXT(AK32,"00")&amp;":"&amp;TEXT(AL32,"00")</f>
        <v>29:30:45</v>
      </c>
      <c r="AS32" s="67">
        <f>S32</f>
        <v>10</v>
      </c>
    </row>
    <row r="33" spans="1:45" x14ac:dyDescent="0.25">
      <c r="A33" s="15" t="s">
        <v>25</v>
      </c>
      <c r="B33" s="38">
        <v>4</v>
      </c>
      <c r="C33" s="16" t="s">
        <v>345</v>
      </c>
      <c r="D33" s="17" t="s">
        <v>349</v>
      </c>
      <c r="E33" s="16" t="s">
        <v>355</v>
      </c>
      <c r="F33" s="18">
        <v>974.1</v>
      </c>
      <c r="G33" s="18">
        <v>756.4</v>
      </c>
      <c r="H33" s="18">
        <v>634.4</v>
      </c>
      <c r="I33" s="18">
        <v>557.9</v>
      </c>
      <c r="J33" s="18">
        <v>480.5</v>
      </c>
      <c r="K33" s="18">
        <v>444</v>
      </c>
      <c r="L33" s="18">
        <v>420.4</v>
      </c>
      <c r="N33" s="34">
        <f t="shared" si="59"/>
        <v>56</v>
      </c>
      <c r="O33" s="35">
        <f t="shared" si="60"/>
        <v>30</v>
      </c>
      <c r="P33" s="36">
        <f t="shared" si="61"/>
        <v>0</v>
      </c>
      <c r="R33" s="28">
        <v>29.053889965481229</v>
      </c>
      <c r="S33" s="30">
        <f>IF(AA33=0,"",RANK(R33,R$32:R$42,1))</f>
        <v>8</v>
      </c>
      <c r="T33" s="30">
        <f>IF(AA33=0,"",RANK(R33,R$32:R$198,1))</f>
        <v>19</v>
      </c>
      <c r="U33" s="31">
        <f>U32</f>
        <v>0</v>
      </c>
      <c r="V33" s="31">
        <f>V32</f>
        <v>15</v>
      </c>
      <c r="W33" s="31">
        <f>W32</f>
        <v>30</v>
      </c>
      <c r="X33" s="31">
        <f>X32</f>
        <v>0</v>
      </c>
      <c r="AA33" s="52">
        <v>3</v>
      </c>
      <c r="AB33" s="53">
        <v>0</v>
      </c>
      <c r="AC33" s="53">
        <v>0</v>
      </c>
      <c r="AD33" s="54">
        <v>0</v>
      </c>
      <c r="AE33" s="1">
        <f t="shared" si="62"/>
        <v>56.5</v>
      </c>
      <c r="AF33" s="1">
        <f t="shared" si="63"/>
        <v>56</v>
      </c>
      <c r="AG33" s="1">
        <f t="shared" si="64"/>
        <v>30</v>
      </c>
      <c r="AH33" s="1">
        <f t="shared" si="65"/>
        <v>0</v>
      </c>
      <c r="AI33" s="32">
        <f t="shared" si="66"/>
        <v>1</v>
      </c>
      <c r="AJ33" s="32">
        <f t="shared" si="67"/>
        <v>5</v>
      </c>
      <c r="AK33" s="32">
        <f t="shared" si="68"/>
        <v>3</v>
      </c>
      <c r="AL33" s="33">
        <f t="shared" si="69"/>
        <v>14.003875732421875</v>
      </c>
      <c r="AN33" s="48">
        <v>24</v>
      </c>
      <c r="AP33" s="64">
        <f t="shared" si="70"/>
        <v>11.256637168141593</v>
      </c>
      <c r="AR33" s="66" t="str">
        <f t="shared" ref="AR33:AR42" si="71">TEXT(AI33*24+AJ33,"#0")&amp;":"&amp;TEXT(AK33,"00")&amp;":"&amp;TEXT(AL33,"00")</f>
        <v>29:03:14</v>
      </c>
      <c r="AS33" s="67">
        <f t="shared" ref="AS33:AS42" si="72">S33</f>
        <v>8</v>
      </c>
    </row>
    <row r="34" spans="1:45" x14ac:dyDescent="0.25">
      <c r="A34" s="15" t="s">
        <v>25</v>
      </c>
      <c r="B34" s="38">
        <v>4</v>
      </c>
      <c r="C34" s="16" t="s">
        <v>136</v>
      </c>
      <c r="D34" s="17" t="s">
        <v>137</v>
      </c>
      <c r="E34" s="16" t="s">
        <v>196</v>
      </c>
      <c r="F34" s="18">
        <v>982.1</v>
      </c>
      <c r="G34" s="18">
        <v>761.5</v>
      </c>
      <c r="H34" s="18">
        <v>637.79999999999995</v>
      </c>
      <c r="I34" s="18">
        <v>560.79999999999995</v>
      </c>
      <c r="J34" s="18">
        <v>484.7</v>
      </c>
      <c r="K34" s="18">
        <v>451.2</v>
      </c>
      <c r="L34" s="18">
        <v>431</v>
      </c>
      <c r="N34" s="34">
        <f t="shared" si="59"/>
        <v>56</v>
      </c>
      <c r="O34" s="35">
        <f t="shared" si="60"/>
        <v>30</v>
      </c>
      <c r="P34" s="36">
        <f t="shared" si="61"/>
        <v>0</v>
      </c>
      <c r="R34" s="28">
        <v>27.184166666666666</v>
      </c>
      <c r="S34" s="30">
        <f>IF(AA34=0,"",RANK(R34,R$32:R$42,1))</f>
        <v>4</v>
      </c>
      <c r="T34" s="30">
        <f>IF(AA34=0,"",RANK(R34,R$32:R$198,1))</f>
        <v>12</v>
      </c>
      <c r="U34" s="31">
        <f t="shared" ref="U34:U41" si="73">U33</f>
        <v>0</v>
      </c>
      <c r="V34" s="31">
        <f t="shared" ref="V34:V41" si="74">V33</f>
        <v>15</v>
      </c>
      <c r="W34" s="31">
        <f t="shared" ref="W34:W41" si="75">W33</f>
        <v>30</v>
      </c>
      <c r="X34" s="31">
        <f t="shared" ref="X34:X41" si="76">X33</f>
        <v>0</v>
      </c>
      <c r="AA34" s="52">
        <v>3</v>
      </c>
      <c r="AB34" s="53">
        <v>0</v>
      </c>
      <c r="AC34" s="53">
        <v>0</v>
      </c>
      <c r="AD34" s="54">
        <v>0</v>
      </c>
      <c r="AE34" s="1">
        <f t="shared" si="62"/>
        <v>56.5</v>
      </c>
      <c r="AF34" s="1">
        <f t="shared" si="63"/>
        <v>56</v>
      </c>
      <c r="AG34" s="1">
        <f t="shared" si="64"/>
        <v>30</v>
      </c>
      <c r="AH34" s="1">
        <f t="shared" si="65"/>
        <v>0</v>
      </c>
      <c r="AI34" s="32">
        <f t="shared" si="66"/>
        <v>1</v>
      </c>
      <c r="AJ34" s="32">
        <f t="shared" si="67"/>
        <v>3</v>
      </c>
      <c r="AK34" s="32">
        <f t="shared" si="68"/>
        <v>11</v>
      </c>
      <c r="AL34" s="33">
        <f t="shared" si="69"/>
        <v>3</v>
      </c>
      <c r="AN34" s="48">
        <v>24</v>
      </c>
      <c r="AP34" s="64">
        <f t="shared" si="70"/>
        <v>11.256637168141593</v>
      </c>
      <c r="AR34" s="66" t="str">
        <f t="shared" si="71"/>
        <v>27:11:03</v>
      </c>
      <c r="AS34" s="67">
        <f t="shared" si="72"/>
        <v>4</v>
      </c>
    </row>
    <row r="35" spans="1:45" x14ac:dyDescent="0.25">
      <c r="A35" s="15" t="s">
        <v>25</v>
      </c>
      <c r="B35" s="38">
        <v>4</v>
      </c>
      <c r="C35" s="16" t="s">
        <v>191</v>
      </c>
      <c r="D35" s="17" t="s">
        <v>192</v>
      </c>
      <c r="E35" s="16" t="s">
        <v>195</v>
      </c>
      <c r="F35" s="18">
        <v>1073</v>
      </c>
      <c r="G35" s="18">
        <v>808.9</v>
      </c>
      <c r="H35" s="18">
        <v>660</v>
      </c>
      <c r="I35" s="18">
        <v>564.6</v>
      </c>
      <c r="J35" s="18">
        <v>470.6</v>
      </c>
      <c r="K35" s="18">
        <v>428.2</v>
      </c>
      <c r="L35" s="18">
        <v>401.2</v>
      </c>
      <c r="N35" s="34">
        <f t="shared" si="59"/>
        <v>56</v>
      </c>
      <c r="O35" s="35">
        <f t="shared" si="60"/>
        <v>30</v>
      </c>
      <c r="P35" s="36">
        <f t="shared" si="61"/>
        <v>0</v>
      </c>
      <c r="R35" s="28">
        <v>32.440553402370881</v>
      </c>
      <c r="S35" s="30">
        <f>IF(AA35=0,"",RANK(R35,R$32:R$42,1))</f>
        <v>11</v>
      </c>
      <c r="T35" s="30">
        <f>IF(AA35=0,"",RANK(R35,R$32:R$198,1))</f>
        <v>30</v>
      </c>
      <c r="U35" s="31">
        <f t="shared" si="73"/>
        <v>0</v>
      </c>
      <c r="V35" s="31">
        <f t="shared" si="74"/>
        <v>15</v>
      </c>
      <c r="W35" s="31">
        <f t="shared" si="75"/>
        <v>30</v>
      </c>
      <c r="X35" s="31">
        <f t="shared" si="76"/>
        <v>0</v>
      </c>
      <c r="AA35" s="52">
        <v>3</v>
      </c>
      <c r="AB35" s="53">
        <v>0</v>
      </c>
      <c r="AC35" s="53">
        <v>0</v>
      </c>
      <c r="AD35" s="54">
        <v>0</v>
      </c>
      <c r="AE35" s="1">
        <f t="shared" si="62"/>
        <v>56.5</v>
      </c>
      <c r="AF35" s="1">
        <f t="shared" si="63"/>
        <v>56</v>
      </c>
      <c r="AG35" s="1">
        <f t="shared" si="64"/>
        <v>30</v>
      </c>
      <c r="AH35" s="1">
        <f t="shared" si="65"/>
        <v>0</v>
      </c>
      <c r="AI35" s="32">
        <f t="shared" si="66"/>
        <v>1</v>
      </c>
      <c r="AJ35" s="32">
        <f t="shared" si="67"/>
        <v>8</v>
      </c>
      <c r="AK35" s="32">
        <f t="shared" si="68"/>
        <v>26</v>
      </c>
      <c r="AL35" s="33">
        <f t="shared" si="69"/>
        <v>25.992248535170802</v>
      </c>
      <c r="AN35" s="48">
        <v>24</v>
      </c>
      <c r="AP35" s="64">
        <f t="shared" si="70"/>
        <v>11.256637168141593</v>
      </c>
      <c r="AR35" s="66" t="str">
        <f t="shared" si="71"/>
        <v>32:26:26</v>
      </c>
      <c r="AS35" s="67">
        <f t="shared" si="72"/>
        <v>11</v>
      </c>
    </row>
    <row r="36" spans="1:45" x14ac:dyDescent="0.25">
      <c r="A36" s="15" t="s">
        <v>25</v>
      </c>
      <c r="B36" s="38">
        <v>4</v>
      </c>
      <c r="C36" s="16" t="s">
        <v>108</v>
      </c>
      <c r="D36" s="17" t="s">
        <v>109</v>
      </c>
      <c r="E36" s="16" t="s">
        <v>172</v>
      </c>
      <c r="F36" s="18">
        <v>1015.3</v>
      </c>
      <c r="G36" s="18">
        <v>781.7</v>
      </c>
      <c r="H36" s="18">
        <v>650.4</v>
      </c>
      <c r="I36" s="18">
        <v>567.9</v>
      </c>
      <c r="J36" s="18">
        <v>486.1</v>
      </c>
      <c r="K36" s="18">
        <v>449.5</v>
      </c>
      <c r="L36" s="18">
        <v>426.9</v>
      </c>
      <c r="N36" s="34">
        <f>AF36</f>
        <v>56</v>
      </c>
      <c r="O36" s="35">
        <f>AG36</f>
        <v>30</v>
      </c>
      <c r="P36" s="36">
        <f>AH36</f>
        <v>0</v>
      </c>
      <c r="R36" s="28">
        <v>27.907362187703452</v>
      </c>
      <c r="S36" s="30">
        <f>IF(AA36=0,"",RANK(R36,R$32:R$42,1))</f>
        <v>6</v>
      </c>
      <c r="T36" s="30">
        <f>IF(AA36=0,"",RANK(R36,R$32:R$198,1))</f>
        <v>14</v>
      </c>
      <c r="U36" s="31">
        <f t="shared" si="73"/>
        <v>0</v>
      </c>
      <c r="V36" s="31">
        <f t="shared" si="74"/>
        <v>15</v>
      </c>
      <c r="W36" s="31">
        <f t="shared" si="75"/>
        <v>30</v>
      </c>
      <c r="X36" s="31">
        <f t="shared" si="76"/>
        <v>0</v>
      </c>
      <c r="AA36" s="52">
        <v>3</v>
      </c>
      <c r="AB36" s="53">
        <v>0</v>
      </c>
      <c r="AC36" s="53">
        <v>0</v>
      </c>
      <c r="AD36" s="54">
        <v>0</v>
      </c>
      <c r="AE36" s="1">
        <f t="shared" si="62"/>
        <v>56.5</v>
      </c>
      <c r="AF36" s="1">
        <f t="shared" si="63"/>
        <v>56</v>
      </c>
      <c r="AG36" s="1">
        <f t="shared" si="64"/>
        <v>30</v>
      </c>
      <c r="AH36" s="1">
        <f t="shared" si="65"/>
        <v>0</v>
      </c>
      <c r="AI36" s="32">
        <f t="shared" si="66"/>
        <v>1</v>
      </c>
      <c r="AJ36" s="32">
        <f t="shared" si="67"/>
        <v>3</v>
      </c>
      <c r="AK36" s="32">
        <f t="shared" si="68"/>
        <v>54</v>
      </c>
      <c r="AL36" s="33">
        <f t="shared" si="69"/>
        <v>26.503875732421875</v>
      </c>
      <c r="AN36" s="48">
        <v>24</v>
      </c>
      <c r="AP36" s="64">
        <f t="shared" si="70"/>
        <v>11.256637168141593</v>
      </c>
      <c r="AR36" s="66" t="str">
        <f t="shared" si="71"/>
        <v>27:54:27</v>
      </c>
      <c r="AS36" s="67">
        <f t="shared" si="72"/>
        <v>6</v>
      </c>
    </row>
    <row r="37" spans="1:45" x14ac:dyDescent="0.25">
      <c r="A37" s="15" t="s">
        <v>25</v>
      </c>
      <c r="B37" s="38">
        <v>4</v>
      </c>
      <c r="C37" s="16" t="s">
        <v>344</v>
      </c>
      <c r="D37" s="17" t="s">
        <v>348</v>
      </c>
      <c r="E37" s="16" t="s">
        <v>354</v>
      </c>
      <c r="F37" s="18">
        <v>1035.5999999999999</v>
      </c>
      <c r="G37" s="18">
        <v>793.2</v>
      </c>
      <c r="H37" s="18">
        <v>657</v>
      </c>
      <c r="I37" s="18">
        <v>569.9</v>
      </c>
      <c r="J37" s="18">
        <v>484.4</v>
      </c>
      <c r="K37" s="18">
        <v>448.2</v>
      </c>
      <c r="L37" s="18">
        <v>427.4</v>
      </c>
      <c r="N37" s="34">
        <f t="shared" si="59"/>
        <v>56</v>
      </c>
      <c r="O37" s="35">
        <f t="shared" si="60"/>
        <v>30</v>
      </c>
      <c r="P37" s="36">
        <f t="shared" si="61"/>
        <v>0</v>
      </c>
      <c r="R37" s="28">
        <v>27.819167743259005</v>
      </c>
      <c r="S37" s="30">
        <f>IF(AA37=0,"",RANK(R37,R$32:R$42,1))</f>
        <v>5</v>
      </c>
      <c r="T37" s="30">
        <f>IF(AA37=0,"",RANK(R37,R$32:R$198,1))</f>
        <v>13</v>
      </c>
      <c r="U37" s="31">
        <f t="shared" si="73"/>
        <v>0</v>
      </c>
      <c r="V37" s="31">
        <f t="shared" si="74"/>
        <v>15</v>
      </c>
      <c r="W37" s="31">
        <f t="shared" si="75"/>
        <v>30</v>
      </c>
      <c r="X37" s="31">
        <f t="shared" si="76"/>
        <v>0</v>
      </c>
      <c r="AA37" s="52">
        <v>3</v>
      </c>
      <c r="AB37" s="53">
        <v>0</v>
      </c>
      <c r="AC37" s="53">
        <v>0</v>
      </c>
      <c r="AD37" s="54">
        <v>0</v>
      </c>
      <c r="AE37" s="1">
        <f t="shared" si="62"/>
        <v>56.5</v>
      </c>
      <c r="AF37" s="1">
        <f t="shared" si="63"/>
        <v>56</v>
      </c>
      <c r="AG37" s="1">
        <f t="shared" si="64"/>
        <v>30</v>
      </c>
      <c r="AH37" s="1">
        <f t="shared" si="65"/>
        <v>0</v>
      </c>
      <c r="AI37" s="32">
        <f t="shared" si="66"/>
        <v>1</v>
      </c>
      <c r="AJ37" s="32">
        <f t="shared" si="67"/>
        <v>3</v>
      </c>
      <c r="AK37" s="32">
        <f t="shared" si="68"/>
        <v>49</v>
      </c>
      <c r="AL37" s="33">
        <f t="shared" si="69"/>
        <v>9.003875732421875</v>
      </c>
      <c r="AN37" s="48">
        <v>24</v>
      </c>
      <c r="AP37" s="64">
        <f t="shared" si="70"/>
        <v>11.256637168141593</v>
      </c>
      <c r="AR37" s="66" t="str">
        <f t="shared" si="71"/>
        <v>27:49:09</v>
      </c>
      <c r="AS37" s="67">
        <f t="shared" si="72"/>
        <v>5</v>
      </c>
    </row>
    <row r="38" spans="1:45" x14ac:dyDescent="0.25">
      <c r="A38" s="15" t="s">
        <v>25</v>
      </c>
      <c r="B38" s="38">
        <v>4</v>
      </c>
      <c r="C38" s="16" t="s">
        <v>189</v>
      </c>
      <c r="D38" s="17" t="s">
        <v>190</v>
      </c>
      <c r="E38" s="16" t="s">
        <v>353</v>
      </c>
      <c r="F38" s="18">
        <v>1071.4000000000001</v>
      </c>
      <c r="G38" s="18">
        <v>816.7</v>
      </c>
      <c r="H38" s="18">
        <v>672.7</v>
      </c>
      <c r="I38" s="18">
        <v>580.6</v>
      </c>
      <c r="J38" s="18">
        <v>488.6</v>
      </c>
      <c r="K38" s="18">
        <v>446.6</v>
      </c>
      <c r="L38" s="18">
        <v>420.1</v>
      </c>
      <c r="N38" s="34">
        <f t="shared" si="59"/>
        <v>56</v>
      </c>
      <c r="O38" s="35">
        <f t="shared" si="60"/>
        <v>30</v>
      </c>
      <c r="P38" s="36">
        <f t="shared" si="61"/>
        <v>0</v>
      </c>
      <c r="R38" s="28">
        <v>29.106804478963216</v>
      </c>
      <c r="S38" s="30">
        <f>IF(AA38=0,"",RANK(R38,R$32:R$42,1))</f>
        <v>9</v>
      </c>
      <c r="T38" s="30">
        <f>IF(AA38=0,"",RANK(R38,R$32:R$198,1))</f>
        <v>20</v>
      </c>
      <c r="U38" s="31">
        <f t="shared" si="73"/>
        <v>0</v>
      </c>
      <c r="V38" s="31">
        <f t="shared" si="74"/>
        <v>15</v>
      </c>
      <c r="W38" s="31">
        <f t="shared" si="75"/>
        <v>30</v>
      </c>
      <c r="X38" s="31">
        <f t="shared" si="76"/>
        <v>0</v>
      </c>
      <c r="AA38" s="52">
        <v>3</v>
      </c>
      <c r="AB38" s="53">
        <v>0</v>
      </c>
      <c r="AC38" s="53">
        <v>0</v>
      </c>
      <c r="AD38" s="54">
        <v>0</v>
      </c>
      <c r="AE38" s="1">
        <f t="shared" si="62"/>
        <v>56.5</v>
      </c>
      <c r="AF38" s="1">
        <f t="shared" si="63"/>
        <v>56</v>
      </c>
      <c r="AG38" s="1">
        <f t="shared" si="64"/>
        <v>30</v>
      </c>
      <c r="AH38" s="1">
        <f t="shared" si="65"/>
        <v>0</v>
      </c>
      <c r="AI38" s="32">
        <f t="shared" si="66"/>
        <v>1</v>
      </c>
      <c r="AJ38" s="32">
        <f t="shared" si="67"/>
        <v>5</v>
      </c>
      <c r="AK38" s="32">
        <f t="shared" si="68"/>
        <v>6</v>
      </c>
      <c r="AL38" s="33">
        <f t="shared" si="69"/>
        <v>24.496124267578125</v>
      </c>
      <c r="AN38" s="48">
        <v>24</v>
      </c>
      <c r="AP38" s="64">
        <f t="shared" si="70"/>
        <v>11.256637168141593</v>
      </c>
      <c r="AR38" s="66" t="str">
        <f t="shared" si="71"/>
        <v>29:06:24</v>
      </c>
      <c r="AS38" s="67">
        <f t="shared" si="72"/>
        <v>9</v>
      </c>
    </row>
    <row r="39" spans="1:45" x14ac:dyDescent="0.25">
      <c r="A39" s="15" t="s">
        <v>25</v>
      </c>
      <c r="B39" s="38">
        <v>4</v>
      </c>
      <c r="C39" s="16" t="s">
        <v>138</v>
      </c>
      <c r="D39" s="17" t="s">
        <v>139</v>
      </c>
      <c r="E39" s="16" t="s">
        <v>194</v>
      </c>
      <c r="F39" s="18">
        <v>1069.4000000000001</v>
      </c>
      <c r="G39" s="18">
        <v>816.5</v>
      </c>
      <c r="H39" s="18">
        <v>673.6</v>
      </c>
      <c r="I39" s="18">
        <v>582.1</v>
      </c>
      <c r="J39" s="18">
        <v>490.7</v>
      </c>
      <c r="K39" s="18">
        <v>449.2</v>
      </c>
      <c r="L39" s="18">
        <v>423.5</v>
      </c>
      <c r="N39" s="34">
        <f t="shared" si="59"/>
        <v>56</v>
      </c>
      <c r="O39" s="35">
        <f t="shared" si="60"/>
        <v>30</v>
      </c>
      <c r="P39" s="36">
        <f t="shared" si="61"/>
        <v>0</v>
      </c>
      <c r="R39" s="28">
        <v>28.507083333333334</v>
      </c>
      <c r="S39" s="30">
        <f>IF(AA39=0,"",RANK(R39,R$32:R$42,1))</f>
        <v>7</v>
      </c>
      <c r="T39" s="30">
        <f>IF(AA39=0,"",RANK(R39,R$32:R$198,1))</f>
        <v>15</v>
      </c>
      <c r="U39" s="31">
        <f t="shared" si="73"/>
        <v>0</v>
      </c>
      <c r="V39" s="31">
        <f t="shared" si="74"/>
        <v>15</v>
      </c>
      <c r="W39" s="31">
        <f t="shared" si="75"/>
        <v>30</v>
      </c>
      <c r="X39" s="31">
        <f t="shared" si="76"/>
        <v>0</v>
      </c>
      <c r="AA39" s="52">
        <v>3</v>
      </c>
      <c r="AB39" s="53">
        <v>0</v>
      </c>
      <c r="AC39" s="53">
        <v>0</v>
      </c>
      <c r="AD39" s="54">
        <v>0</v>
      </c>
      <c r="AE39" s="1">
        <f t="shared" si="62"/>
        <v>56.5</v>
      </c>
      <c r="AF39" s="1">
        <f t="shared" si="63"/>
        <v>56</v>
      </c>
      <c r="AG39" s="1">
        <f t="shared" si="64"/>
        <v>30</v>
      </c>
      <c r="AH39" s="1">
        <f t="shared" si="65"/>
        <v>0</v>
      </c>
      <c r="AI39" s="32">
        <f t="shared" si="66"/>
        <v>1</v>
      </c>
      <c r="AJ39" s="32">
        <f t="shared" si="67"/>
        <v>4</v>
      </c>
      <c r="AK39" s="32">
        <f t="shared" si="68"/>
        <v>30</v>
      </c>
      <c r="AL39" s="33">
        <f t="shared" si="69"/>
        <v>25.5</v>
      </c>
      <c r="AN39" s="48">
        <v>24</v>
      </c>
      <c r="AP39" s="64">
        <f t="shared" si="70"/>
        <v>11.256637168141593</v>
      </c>
      <c r="AR39" s="66" t="str">
        <f t="shared" si="71"/>
        <v>28:30:26</v>
      </c>
      <c r="AS39" s="67">
        <f t="shared" si="72"/>
        <v>7</v>
      </c>
    </row>
    <row r="40" spans="1:45" x14ac:dyDescent="0.25">
      <c r="A40" s="15" t="s">
        <v>25</v>
      </c>
      <c r="B40" s="38">
        <v>4</v>
      </c>
      <c r="C40" s="16" t="s">
        <v>343</v>
      </c>
      <c r="D40" s="17" t="s">
        <v>347</v>
      </c>
      <c r="E40" s="16" t="s">
        <v>352</v>
      </c>
      <c r="F40" s="18">
        <v>1029.5</v>
      </c>
      <c r="G40" s="18">
        <v>796.5</v>
      </c>
      <c r="H40" s="18">
        <v>665.5</v>
      </c>
      <c r="I40" s="18">
        <v>583.4</v>
      </c>
      <c r="J40" s="18">
        <v>501</v>
      </c>
      <c r="K40" s="18">
        <v>462.8</v>
      </c>
      <c r="L40" s="18">
        <v>438.3</v>
      </c>
      <c r="N40" s="34">
        <f t="shared" si="59"/>
        <v>56</v>
      </c>
      <c r="O40" s="35">
        <f t="shared" si="60"/>
        <v>30</v>
      </c>
      <c r="P40" s="36">
        <f t="shared" si="61"/>
        <v>0</v>
      </c>
      <c r="R40" s="28">
        <v>25.896529930962458</v>
      </c>
      <c r="S40" s="30">
        <f>IF(AA40=0,"",RANK(R40,R$32:R$42,1))</f>
        <v>3</v>
      </c>
      <c r="T40" s="30">
        <f>IF(AA40=0,"",RANK(R40,R$32:R$198,1))</f>
        <v>7</v>
      </c>
      <c r="U40" s="31">
        <f t="shared" si="73"/>
        <v>0</v>
      </c>
      <c r="V40" s="31">
        <f t="shared" si="74"/>
        <v>15</v>
      </c>
      <c r="W40" s="31">
        <f t="shared" si="75"/>
        <v>30</v>
      </c>
      <c r="X40" s="31">
        <f t="shared" si="76"/>
        <v>0</v>
      </c>
      <c r="AA40" s="52">
        <v>3</v>
      </c>
      <c r="AB40" s="53">
        <v>0</v>
      </c>
      <c r="AC40" s="53">
        <v>0</v>
      </c>
      <c r="AD40" s="54">
        <v>0</v>
      </c>
      <c r="AE40" s="1">
        <f t="shared" si="62"/>
        <v>56.5</v>
      </c>
      <c r="AF40" s="1">
        <f t="shared" si="63"/>
        <v>56</v>
      </c>
      <c r="AG40" s="1">
        <f t="shared" si="64"/>
        <v>30</v>
      </c>
      <c r="AH40" s="1">
        <f t="shared" si="65"/>
        <v>0</v>
      </c>
      <c r="AI40" s="32">
        <f t="shared" si="66"/>
        <v>1</v>
      </c>
      <c r="AJ40" s="32">
        <f t="shared" si="67"/>
        <v>1</v>
      </c>
      <c r="AK40" s="32">
        <f t="shared" si="68"/>
        <v>53</v>
      </c>
      <c r="AL40" s="33">
        <f t="shared" si="69"/>
        <v>47.50775146484375</v>
      </c>
      <c r="AN40" s="48">
        <v>24</v>
      </c>
      <c r="AP40" s="64">
        <f t="shared" si="70"/>
        <v>11.256637168141593</v>
      </c>
      <c r="AR40" s="66" t="str">
        <f t="shared" si="71"/>
        <v>25:53:48</v>
      </c>
      <c r="AS40" s="67">
        <f t="shared" si="72"/>
        <v>3</v>
      </c>
    </row>
    <row r="41" spans="1:45" x14ac:dyDescent="0.25">
      <c r="A41" s="15" t="s">
        <v>25</v>
      </c>
      <c r="B41" s="38">
        <v>4</v>
      </c>
      <c r="C41" s="16" t="s">
        <v>342</v>
      </c>
      <c r="D41" s="17" t="s">
        <v>346</v>
      </c>
      <c r="E41" s="16" t="s">
        <v>351</v>
      </c>
      <c r="F41" s="18">
        <v>1068.0999999999999</v>
      </c>
      <c r="G41" s="18">
        <v>817</v>
      </c>
      <c r="H41" s="18">
        <v>676.3</v>
      </c>
      <c r="I41" s="18">
        <v>586.70000000000005</v>
      </c>
      <c r="J41" s="18">
        <v>499.8</v>
      </c>
      <c r="K41" s="18">
        <v>464.1</v>
      </c>
      <c r="L41" s="18">
        <v>444.2</v>
      </c>
      <c r="N41" s="34">
        <f t="shared" si="59"/>
        <v>56</v>
      </c>
      <c r="O41" s="35">
        <f t="shared" si="60"/>
        <v>30</v>
      </c>
      <c r="P41" s="36">
        <f t="shared" si="61"/>
        <v>0</v>
      </c>
      <c r="R41" s="28">
        <v>24.855831180148655</v>
      </c>
      <c r="S41" s="30">
        <f>IF(AA41=0,"",RANK(R41,R$32:R$42,1))</f>
        <v>1</v>
      </c>
      <c r="T41" s="30">
        <f>IF(AA41=0,"",RANK(R41,R$32:R$198,1))</f>
        <v>4</v>
      </c>
      <c r="U41" s="31">
        <f t="shared" si="73"/>
        <v>0</v>
      </c>
      <c r="V41" s="31">
        <f t="shared" si="74"/>
        <v>15</v>
      </c>
      <c r="W41" s="31">
        <f t="shared" si="75"/>
        <v>30</v>
      </c>
      <c r="X41" s="31">
        <f t="shared" si="76"/>
        <v>0</v>
      </c>
      <c r="AA41" s="52">
        <v>3</v>
      </c>
      <c r="AB41" s="53">
        <v>0</v>
      </c>
      <c r="AC41" s="53">
        <v>0</v>
      </c>
      <c r="AD41" s="54">
        <v>0</v>
      </c>
      <c r="AE41" s="1">
        <f t="shared" si="62"/>
        <v>56.5</v>
      </c>
      <c r="AF41" s="1">
        <f t="shared" si="63"/>
        <v>56</v>
      </c>
      <c r="AG41" s="1">
        <f t="shared" si="64"/>
        <v>30</v>
      </c>
      <c r="AH41" s="1">
        <f t="shared" si="65"/>
        <v>0</v>
      </c>
      <c r="AI41" s="32">
        <f t="shared" si="66"/>
        <v>1</v>
      </c>
      <c r="AJ41" s="32">
        <f t="shared" si="67"/>
        <v>0</v>
      </c>
      <c r="AK41" s="32">
        <f t="shared" si="68"/>
        <v>51</v>
      </c>
      <c r="AL41" s="33">
        <f t="shared" si="69"/>
        <v>20.99224853515625</v>
      </c>
      <c r="AN41" s="48">
        <v>24</v>
      </c>
      <c r="AP41" s="64">
        <f t="shared" si="70"/>
        <v>11.256637168141593</v>
      </c>
      <c r="AR41" s="66" t="str">
        <f t="shared" si="71"/>
        <v>24:51:21</v>
      </c>
      <c r="AS41" s="67">
        <f t="shared" si="72"/>
        <v>1</v>
      </c>
    </row>
    <row r="42" spans="1:45" x14ac:dyDescent="0.25">
      <c r="A42" s="15" t="s">
        <v>25</v>
      </c>
      <c r="B42" s="38">
        <v>4</v>
      </c>
      <c r="C42" s="16" t="s">
        <v>158</v>
      </c>
      <c r="D42" s="17" t="s">
        <v>159</v>
      </c>
      <c r="E42" s="16" t="s">
        <v>182</v>
      </c>
      <c r="F42" s="18">
        <v>1077.5999999999999</v>
      </c>
      <c r="G42" s="18">
        <v>822.7</v>
      </c>
      <c r="H42" s="18">
        <v>679.6</v>
      </c>
      <c r="I42" s="18">
        <v>588.9</v>
      </c>
      <c r="J42" s="18">
        <v>500.8</v>
      </c>
      <c r="K42" s="18">
        <v>464.1</v>
      </c>
      <c r="L42" s="18">
        <v>443.4</v>
      </c>
      <c r="N42" s="45">
        <f t="shared" si="59"/>
        <v>56</v>
      </c>
      <c r="O42" s="46">
        <f t="shared" si="60"/>
        <v>30</v>
      </c>
      <c r="P42" s="47">
        <f t="shared" si="61"/>
        <v>0</v>
      </c>
      <c r="R42" s="28">
        <v>24.996945521036785</v>
      </c>
      <c r="S42" s="30">
        <f>IF(AA42=0,"",RANK(R42,R$32:R$42,1))</f>
        <v>2</v>
      </c>
      <c r="T42" s="30">
        <f>IF(AA42=0,"",RANK(R42,R$32:R$198,1))</f>
        <v>5</v>
      </c>
      <c r="U42" s="31">
        <f>U41</f>
        <v>0</v>
      </c>
      <c r="V42" s="31">
        <f>V41</f>
        <v>15</v>
      </c>
      <c r="W42" s="31">
        <f>W41</f>
        <v>30</v>
      </c>
      <c r="X42" s="31">
        <f>X41</f>
        <v>0</v>
      </c>
      <c r="AA42" s="55">
        <v>3</v>
      </c>
      <c r="AB42" s="56">
        <v>0</v>
      </c>
      <c r="AC42" s="56">
        <v>0</v>
      </c>
      <c r="AD42" s="57">
        <v>0</v>
      </c>
      <c r="AE42" s="1">
        <f t="shared" si="62"/>
        <v>56.5</v>
      </c>
      <c r="AF42" s="1">
        <f t="shared" si="63"/>
        <v>56</v>
      </c>
      <c r="AG42" s="1">
        <f t="shared" si="64"/>
        <v>30</v>
      </c>
      <c r="AH42" s="1">
        <f t="shared" si="65"/>
        <v>0</v>
      </c>
      <c r="AI42" s="32">
        <f t="shared" si="66"/>
        <v>1</v>
      </c>
      <c r="AJ42" s="32">
        <f t="shared" si="67"/>
        <v>0</v>
      </c>
      <c r="AK42" s="32">
        <f t="shared" si="68"/>
        <v>59</v>
      </c>
      <c r="AL42" s="33">
        <f t="shared" si="69"/>
        <v>49.003875732421875</v>
      </c>
      <c r="AN42" s="48">
        <v>24</v>
      </c>
      <c r="AP42" s="64">
        <f t="shared" si="70"/>
        <v>11.256637168141593</v>
      </c>
      <c r="AR42" s="66" t="str">
        <f t="shared" si="71"/>
        <v>24:59:49</v>
      </c>
      <c r="AS42" s="67">
        <f t="shared" si="72"/>
        <v>2</v>
      </c>
    </row>
    <row r="43" spans="1:45" x14ac:dyDescent="0.25">
      <c r="A43" s="15"/>
      <c r="B43" s="38"/>
      <c r="F43" s="18"/>
      <c r="G43" s="18"/>
      <c r="H43" s="18"/>
      <c r="I43" s="18"/>
      <c r="J43" s="18"/>
      <c r="K43" s="18"/>
      <c r="L43" s="18"/>
      <c r="N43" s="20"/>
      <c r="O43" s="20"/>
      <c r="P43" s="20"/>
      <c r="R43" s="28"/>
      <c r="S43" s="30"/>
      <c r="T43" s="30"/>
      <c r="AN43" s="48"/>
    </row>
    <row r="44" spans="1:45" x14ac:dyDescent="0.25">
      <c r="A44" s="8"/>
      <c r="B44" s="10"/>
      <c r="C44" s="9"/>
      <c r="D44" s="10" t="s">
        <v>3</v>
      </c>
      <c r="E44" s="9"/>
      <c r="F44" s="82" t="s">
        <v>4</v>
      </c>
      <c r="G44" s="82"/>
      <c r="H44" s="82"/>
      <c r="I44" s="82"/>
      <c r="J44" s="82"/>
      <c r="K44" s="82"/>
      <c r="L44" s="82"/>
      <c r="M44" s="9"/>
      <c r="N44" s="11" t="s">
        <v>5</v>
      </c>
      <c r="O44" s="7"/>
      <c r="P44" s="5"/>
      <c r="R44" s="5" t="s">
        <v>6</v>
      </c>
      <c r="S44" s="6" t="s">
        <v>36</v>
      </c>
      <c r="T44" s="6" t="s">
        <v>36</v>
      </c>
      <c r="U44" s="5" t="s">
        <v>55</v>
      </c>
      <c r="AA44" s="41" t="s">
        <v>56</v>
      </c>
      <c r="AB44" s="41"/>
      <c r="AC44" s="41"/>
      <c r="AD44" s="41"/>
      <c r="AE44" s="40" t="s">
        <v>63</v>
      </c>
      <c r="AF44" s="41" t="s">
        <v>54</v>
      </c>
      <c r="AG44" s="41"/>
      <c r="AH44" s="41"/>
      <c r="AI44" s="41" t="s">
        <v>53</v>
      </c>
      <c r="AJ44" s="41"/>
      <c r="AK44" s="41"/>
      <c r="AL44" s="41"/>
      <c r="AN44" s="40" t="s">
        <v>58</v>
      </c>
    </row>
    <row r="45" spans="1:45" x14ac:dyDescent="0.25">
      <c r="A45" s="12" t="s">
        <v>7</v>
      </c>
      <c r="B45" s="13" t="s">
        <v>52</v>
      </c>
      <c r="C45" s="13" t="s">
        <v>8</v>
      </c>
      <c r="D45" s="13" t="s">
        <v>9</v>
      </c>
      <c r="E45" s="13" t="s">
        <v>10</v>
      </c>
      <c r="F45" s="13" t="s">
        <v>11</v>
      </c>
      <c r="G45" s="13" t="s">
        <v>12</v>
      </c>
      <c r="H45" s="13" t="s">
        <v>13</v>
      </c>
      <c r="I45" s="13" t="s">
        <v>14</v>
      </c>
      <c r="J45" s="13" t="s">
        <v>15</v>
      </c>
      <c r="K45" s="13" t="s">
        <v>16</v>
      </c>
      <c r="L45" s="13" t="s">
        <v>17</v>
      </c>
      <c r="M45" s="13"/>
      <c r="N45" s="6" t="s">
        <v>18</v>
      </c>
      <c r="O45" s="14" t="s">
        <v>19</v>
      </c>
      <c r="P45" s="6" t="s">
        <v>20</v>
      </c>
      <c r="R45" s="6" t="s">
        <v>18</v>
      </c>
      <c r="S45" s="6" t="s">
        <v>169</v>
      </c>
      <c r="T45" s="6" t="s">
        <v>170</v>
      </c>
      <c r="U45" s="6" t="s">
        <v>48</v>
      </c>
      <c r="V45" s="6" t="s">
        <v>49</v>
      </c>
      <c r="W45" s="6" t="s">
        <v>50</v>
      </c>
      <c r="X45" s="6" t="s">
        <v>51</v>
      </c>
      <c r="AA45" s="40" t="s">
        <v>44</v>
      </c>
      <c r="AB45" s="40" t="s">
        <v>45</v>
      </c>
      <c r="AC45" s="40" t="s">
        <v>46</v>
      </c>
      <c r="AD45" s="40" t="s">
        <v>47</v>
      </c>
      <c r="AE45" s="41" t="s">
        <v>64</v>
      </c>
      <c r="AF45" s="41" t="s">
        <v>45</v>
      </c>
      <c r="AG45" s="41" t="s">
        <v>46</v>
      </c>
      <c r="AH45" s="41" t="s">
        <v>47</v>
      </c>
      <c r="AI45" s="40" t="s">
        <v>44</v>
      </c>
      <c r="AJ45" s="40" t="s">
        <v>45</v>
      </c>
      <c r="AK45" s="40" t="s">
        <v>46</v>
      </c>
      <c r="AL45" s="40" t="s">
        <v>47</v>
      </c>
      <c r="AN45" s="40" t="s">
        <v>59</v>
      </c>
    </row>
    <row r="46" spans="1:45" x14ac:dyDescent="0.25">
      <c r="A46" s="15" t="s">
        <v>25</v>
      </c>
      <c r="B46" s="38">
        <v>5</v>
      </c>
      <c r="C46" s="16" t="s">
        <v>363</v>
      </c>
      <c r="D46" s="17" t="s">
        <v>369</v>
      </c>
      <c r="E46" s="16" t="s">
        <v>379</v>
      </c>
      <c r="F46" s="18">
        <v>968.9</v>
      </c>
      <c r="G46" s="18">
        <v>740.7</v>
      </c>
      <c r="H46" s="18">
        <v>612</v>
      </c>
      <c r="I46" s="18">
        <v>528.20000000000005</v>
      </c>
      <c r="J46" s="18">
        <v>445.2</v>
      </c>
      <c r="K46" s="18">
        <v>409.6</v>
      </c>
      <c r="L46" s="18">
        <v>389.7</v>
      </c>
      <c r="N46" s="42">
        <f t="shared" ref="N46:N60" si="77">AF46</f>
        <v>56</v>
      </c>
      <c r="O46" s="43">
        <f t="shared" ref="O46:P60" si="78">AG46</f>
        <v>9</v>
      </c>
      <c r="P46" s="68">
        <f t="shared" si="78"/>
        <v>59.999999999991495</v>
      </c>
      <c r="R46" s="28">
        <v>34.135692291259758</v>
      </c>
      <c r="S46" s="30">
        <f>IF(AA46=0,"",RANK(R46,R$46:R$60,1))</f>
        <v>9</v>
      </c>
      <c r="T46" s="30">
        <f>IF(AA46=0,"",RANK(R46,R$32:R$198,1))</f>
        <v>37</v>
      </c>
      <c r="U46" s="32">
        <v>0</v>
      </c>
      <c r="V46" s="32">
        <v>15</v>
      </c>
      <c r="W46" s="32">
        <v>50</v>
      </c>
      <c r="X46" s="32">
        <v>0</v>
      </c>
      <c r="AA46" s="49">
        <v>3</v>
      </c>
      <c r="AB46" s="50">
        <v>0</v>
      </c>
      <c r="AC46" s="50">
        <v>0</v>
      </c>
      <c r="AD46" s="51">
        <v>0</v>
      </c>
      <c r="AE46" s="1">
        <f t="shared" ref="AE46:AE60" si="79">(AA46-U46)*24+(AB46-V46)+(AC46-W46)/60+(AD46-X46)/3600+TIME_ZONE_CHANGE</f>
        <v>56.166666666666664</v>
      </c>
      <c r="AF46" s="1">
        <f t="shared" ref="AF46:AF60" si="80">INT(AE46)</f>
        <v>56</v>
      </c>
      <c r="AG46" s="1">
        <f t="shared" ref="AG46:AG60" si="81">INT((AE46-AF46)*60)</f>
        <v>9</v>
      </c>
      <c r="AH46" s="1">
        <f t="shared" ref="AH46:AH60" si="82">(AE46-AF46-AG46/60)*3600</f>
        <v>59.999999999991495</v>
      </c>
      <c r="AI46" s="32">
        <f t="shared" ref="AI46:AI60" si="83">INT(R46/24)</f>
        <v>1</v>
      </c>
      <c r="AJ46" s="32">
        <f t="shared" ref="AJ46:AJ60" si="84">INT(R46-AI46*24)</f>
        <v>10</v>
      </c>
      <c r="AK46" s="32">
        <f t="shared" ref="AK46:AK60" si="85">INT((R46-AI46*24-AJ46)*60)</f>
        <v>8</v>
      </c>
      <c r="AL46" s="33">
        <f t="shared" ref="AL46:AL60" si="86">R46*3600-AI46*24*3600-AJ46*3600-AK46*60</f>
        <v>8.4922485351271462</v>
      </c>
      <c r="AN46" s="48">
        <v>24</v>
      </c>
      <c r="AP46" s="64">
        <f t="shared" ref="AP46:AP60" si="87">636/AE46</f>
        <v>11.323442136498517</v>
      </c>
      <c r="AR46" s="66" t="str">
        <f t="shared" ref="AR46:AR60" si="88">TEXT(AI46*24+AJ46,"#0")&amp;":"&amp;TEXT(AK46,"00")&amp;":"&amp;TEXT(AL46,"00")</f>
        <v>34:08:08</v>
      </c>
      <c r="AS46" s="67">
        <f t="shared" ref="AS46:AS60" si="89">S46</f>
        <v>9</v>
      </c>
    </row>
    <row r="47" spans="1:45" x14ac:dyDescent="0.25">
      <c r="A47" s="15" t="s">
        <v>25</v>
      </c>
      <c r="B47" s="38">
        <v>5</v>
      </c>
      <c r="C47" s="16" t="s">
        <v>362</v>
      </c>
      <c r="D47" s="17" t="s">
        <v>368</v>
      </c>
      <c r="E47" s="16" t="s">
        <v>378</v>
      </c>
      <c r="F47" s="18">
        <v>970.6</v>
      </c>
      <c r="G47" s="18">
        <v>741.7</v>
      </c>
      <c r="H47" s="18">
        <v>612.1</v>
      </c>
      <c r="I47" s="18">
        <v>529.20000000000005</v>
      </c>
      <c r="J47" s="18">
        <v>443.9</v>
      </c>
      <c r="K47" s="18">
        <v>400.6</v>
      </c>
      <c r="L47" s="18">
        <v>369.8</v>
      </c>
      <c r="N47" s="34">
        <f t="shared" si="77"/>
        <v>56</v>
      </c>
      <c r="O47" s="35">
        <f t="shared" si="78"/>
        <v>9</v>
      </c>
      <c r="P47" s="69">
        <f t="shared" si="78"/>
        <v>59.999999999991495</v>
      </c>
      <c r="R47" s="28">
        <v>37.64583548651801</v>
      </c>
      <c r="S47" s="30">
        <f>IF(AA47=0,"",RANK(R47,R$46:R$60,1))</f>
        <v>15</v>
      </c>
      <c r="T47" s="30">
        <f>IF(AA47=0,"",RANK(R47,R$32:R$198,1))</f>
        <v>50</v>
      </c>
      <c r="U47" s="31">
        <f t="shared" ref="U47:X51" si="90">U46</f>
        <v>0</v>
      </c>
      <c r="V47" s="31">
        <f t="shared" si="90"/>
        <v>15</v>
      </c>
      <c r="W47" s="31">
        <f t="shared" si="90"/>
        <v>50</v>
      </c>
      <c r="X47" s="31">
        <f t="shared" si="90"/>
        <v>0</v>
      </c>
      <c r="AA47" s="52">
        <v>3</v>
      </c>
      <c r="AB47" s="53">
        <v>0</v>
      </c>
      <c r="AC47" s="53">
        <v>0</v>
      </c>
      <c r="AD47" s="54">
        <v>0</v>
      </c>
      <c r="AE47" s="1">
        <f t="shared" si="79"/>
        <v>56.166666666666664</v>
      </c>
      <c r="AF47" s="1">
        <f t="shared" si="80"/>
        <v>56</v>
      </c>
      <c r="AG47" s="1">
        <f t="shared" si="81"/>
        <v>9</v>
      </c>
      <c r="AH47" s="1">
        <f t="shared" si="82"/>
        <v>59.999999999991495</v>
      </c>
      <c r="AI47" s="32">
        <f t="shared" si="83"/>
        <v>1</v>
      </c>
      <c r="AJ47" s="32">
        <f t="shared" si="84"/>
        <v>13</v>
      </c>
      <c r="AK47" s="32">
        <f t="shared" si="85"/>
        <v>38</v>
      </c>
      <c r="AL47" s="33">
        <f t="shared" si="86"/>
        <v>45.00775146484375</v>
      </c>
      <c r="AN47" s="48">
        <v>24</v>
      </c>
      <c r="AP47" s="64">
        <f t="shared" si="87"/>
        <v>11.323442136498517</v>
      </c>
      <c r="AR47" s="66" t="str">
        <f t="shared" si="88"/>
        <v>37:38:45</v>
      </c>
      <c r="AS47" s="67">
        <f t="shared" si="89"/>
        <v>15</v>
      </c>
    </row>
    <row r="48" spans="1:45" x14ac:dyDescent="0.25">
      <c r="A48" s="15" t="s">
        <v>25</v>
      </c>
      <c r="B48" s="38">
        <v>5</v>
      </c>
      <c r="C48" s="16" t="s">
        <v>201</v>
      </c>
      <c r="D48" s="17" t="s">
        <v>202</v>
      </c>
      <c r="E48" s="16" t="s">
        <v>206</v>
      </c>
      <c r="F48" s="18">
        <v>969.5</v>
      </c>
      <c r="G48" s="18">
        <v>741.9</v>
      </c>
      <c r="H48" s="18">
        <v>613.20000000000005</v>
      </c>
      <c r="I48" s="18">
        <v>531</v>
      </c>
      <c r="J48" s="18">
        <v>447.5</v>
      </c>
      <c r="K48" s="18">
        <v>407</v>
      </c>
      <c r="L48" s="18">
        <v>379.5</v>
      </c>
      <c r="N48" s="34">
        <f t="shared" si="77"/>
        <v>56</v>
      </c>
      <c r="O48" s="35">
        <f t="shared" si="78"/>
        <v>9</v>
      </c>
      <c r="P48" s="69">
        <f t="shared" si="78"/>
        <v>59.999999999991495</v>
      </c>
      <c r="R48" s="28">
        <v>35.934861111111104</v>
      </c>
      <c r="S48" s="30">
        <f>IF(AA48=0,"",RANK(R48,R$46:R$60,1))</f>
        <v>14</v>
      </c>
      <c r="T48" s="30">
        <f>IF(AA48=0,"",RANK(R48,R$32:R$198,1))</f>
        <v>46</v>
      </c>
      <c r="U48" s="31">
        <f t="shared" si="90"/>
        <v>0</v>
      </c>
      <c r="V48" s="31">
        <f t="shared" si="90"/>
        <v>15</v>
      </c>
      <c r="W48" s="31">
        <f t="shared" si="90"/>
        <v>50</v>
      </c>
      <c r="X48" s="31">
        <f t="shared" si="90"/>
        <v>0</v>
      </c>
      <c r="AA48" s="52">
        <v>3</v>
      </c>
      <c r="AB48" s="53">
        <v>0</v>
      </c>
      <c r="AC48" s="53">
        <v>0</v>
      </c>
      <c r="AD48" s="54">
        <v>0</v>
      </c>
      <c r="AE48" s="1">
        <f t="shared" si="79"/>
        <v>56.166666666666664</v>
      </c>
      <c r="AF48" s="1">
        <f t="shared" si="80"/>
        <v>56</v>
      </c>
      <c r="AG48" s="1">
        <f t="shared" si="81"/>
        <v>9</v>
      </c>
      <c r="AH48" s="1">
        <f t="shared" si="82"/>
        <v>59.999999999991495</v>
      </c>
      <c r="AI48" s="32">
        <f t="shared" si="83"/>
        <v>1</v>
      </c>
      <c r="AJ48" s="32">
        <f t="shared" si="84"/>
        <v>11</v>
      </c>
      <c r="AK48" s="32">
        <f t="shared" si="85"/>
        <v>56</v>
      </c>
      <c r="AL48" s="33">
        <f t="shared" si="86"/>
        <v>5.4999999999708962</v>
      </c>
      <c r="AN48" s="48">
        <v>24</v>
      </c>
      <c r="AP48" s="64">
        <f t="shared" si="87"/>
        <v>11.323442136498517</v>
      </c>
      <c r="AR48" s="66" t="str">
        <f t="shared" si="88"/>
        <v>35:56:05</v>
      </c>
      <c r="AS48" s="67">
        <f t="shared" si="89"/>
        <v>14</v>
      </c>
    </row>
    <row r="49" spans="1:45" x14ac:dyDescent="0.25">
      <c r="A49" s="15" t="s">
        <v>25</v>
      </c>
      <c r="B49" s="38">
        <v>5</v>
      </c>
      <c r="C49" s="16" t="s">
        <v>361</v>
      </c>
      <c r="D49" s="17" t="s">
        <v>367</v>
      </c>
      <c r="E49" s="16" t="s">
        <v>377</v>
      </c>
      <c r="F49" s="18">
        <v>957.3</v>
      </c>
      <c r="G49" s="18">
        <v>735.6</v>
      </c>
      <c r="H49" s="18">
        <v>610.6</v>
      </c>
      <c r="I49" s="18">
        <v>531.20000000000005</v>
      </c>
      <c r="J49" s="18">
        <v>450.5</v>
      </c>
      <c r="K49" s="18">
        <v>411.6</v>
      </c>
      <c r="L49" s="18">
        <v>385.7</v>
      </c>
      <c r="N49" s="34">
        <f t="shared" si="77"/>
        <v>56</v>
      </c>
      <c r="O49" s="35">
        <f t="shared" si="78"/>
        <v>9</v>
      </c>
      <c r="P49" s="69">
        <f t="shared" si="78"/>
        <v>59.999999999991495</v>
      </c>
      <c r="R49" s="28">
        <v>34.841247846815321</v>
      </c>
      <c r="S49" s="30">
        <f>IF(AA49=0,"",RANK(R49,R$46:R$60,1))</f>
        <v>13</v>
      </c>
      <c r="T49" s="30">
        <f>IF(AA49=0,"",RANK(R49,R$32:R$198,1))</f>
        <v>45</v>
      </c>
      <c r="U49" s="31">
        <f t="shared" si="90"/>
        <v>0</v>
      </c>
      <c r="V49" s="31">
        <f t="shared" si="90"/>
        <v>15</v>
      </c>
      <c r="W49" s="31">
        <f t="shared" si="90"/>
        <v>50</v>
      </c>
      <c r="X49" s="31">
        <f t="shared" si="90"/>
        <v>0</v>
      </c>
      <c r="AA49" s="52">
        <v>3</v>
      </c>
      <c r="AB49" s="53">
        <v>0</v>
      </c>
      <c r="AC49" s="53">
        <v>0</v>
      </c>
      <c r="AD49" s="54">
        <v>0</v>
      </c>
      <c r="AE49" s="1">
        <f t="shared" si="79"/>
        <v>56.166666666666664</v>
      </c>
      <c r="AF49" s="1">
        <f t="shared" si="80"/>
        <v>56</v>
      </c>
      <c r="AG49" s="1">
        <f t="shared" si="81"/>
        <v>9</v>
      </c>
      <c r="AH49" s="1">
        <f t="shared" si="82"/>
        <v>59.999999999991495</v>
      </c>
      <c r="AI49" s="32">
        <f t="shared" si="83"/>
        <v>1</v>
      </c>
      <c r="AJ49" s="32">
        <f t="shared" si="84"/>
        <v>10</v>
      </c>
      <c r="AK49" s="32">
        <f t="shared" si="85"/>
        <v>50</v>
      </c>
      <c r="AL49" s="33">
        <f t="shared" si="86"/>
        <v>28.49224853515625</v>
      </c>
      <c r="AN49" s="48">
        <v>24</v>
      </c>
      <c r="AP49" s="64">
        <f t="shared" si="87"/>
        <v>11.323442136498517</v>
      </c>
      <c r="AR49" s="66" t="str">
        <f t="shared" si="88"/>
        <v>34:50:28</v>
      </c>
      <c r="AS49" s="67">
        <f t="shared" si="89"/>
        <v>13</v>
      </c>
    </row>
    <row r="50" spans="1:45" x14ac:dyDescent="0.25">
      <c r="A50" s="15" t="s">
        <v>25</v>
      </c>
      <c r="B50" s="38">
        <v>5</v>
      </c>
      <c r="C50" s="21" t="s">
        <v>360</v>
      </c>
      <c r="D50" s="23" t="s">
        <v>366</v>
      </c>
      <c r="E50" s="21" t="s">
        <v>376</v>
      </c>
      <c r="F50" s="24">
        <v>954.5</v>
      </c>
      <c r="G50" s="24">
        <v>733.8</v>
      </c>
      <c r="H50" s="24">
        <v>609.79999999999995</v>
      </c>
      <c r="I50" s="24">
        <v>531.70000000000005</v>
      </c>
      <c r="J50" s="24">
        <v>454.8</v>
      </c>
      <c r="K50" s="24">
        <v>420.9</v>
      </c>
      <c r="L50" s="24">
        <v>400.4</v>
      </c>
      <c r="M50" s="21"/>
      <c r="N50" s="34">
        <f t="shared" si="77"/>
        <v>56</v>
      </c>
      <c r="O50" s="35">
        <f t="shared" si="78"/>
        <v>9</v>
      </c>
      <c r="P50" s="69">
        <f t="shared" si="78"/>
        <v>59.999999999991495</v>
      </c>
      <c r="R50" s="28">
        <v>32.248334409925675</v>
      </c>
      <c r="S50" s="30">
        <f>IF(AA50=0,"",RANK(R50,R$46:R$60,1))</f>
        <v>5</v>
      </c>
      <c r="T50" s="30">
        <f>IF(AA50=0,"",RANK(R50,R$32:R$198,1))</f>
        <v>28</v>
      </c>
      <c r="U50" s="31">
        <f t="shared" si="90"/>
        <v>0</v>
      </c>
      <c r="V50" s="31">
        <f t="shared" si="90"/>
        <v>15</v>
      </c>
      <c r="W50" s="31">
        <f t="shared" si="90"/>
        <v>50</v>
      </c>
      <c r="X50" s="31">
        <f t="shared" si="90"/>
        <v>0</v>
      </c>
      <c r="AA50" s="52">
        <v>3</v>
      </c>
      <c r="AB50" s="53">
        <v>0</v>
      </c>
      <c r="AC50" s="53">
        <v>0</v>
      </c>
      <c r="AD50" s="54">
        <v>0</v>
      </c>
      <c r="AE50" s="1">
        <f t="shared" si="79"/>
        <v>56.166666666666664</v>
      </c>
      <c r="AF50" s="1">
        <f t="shared" si="80"/>
        <v>56</v>
      </c>
      <c r="AG50" s="1">
        <f t="shared" si="81"/>
        <v>9</v>
      </c>
      <c r="AH50" s="1">
        <f t="shared" si="82"/>
        <v>59.999999999991495</v>
      </c>
      <c r="AI50" s="32">
        <f t="shared" si="83"/>
        <v>1</v>
      </c>
      <c r="AJ50" s="32">
        <f t="shared" si="84"/>
        <v>8</v>
      </c>
      <c r="AK50" s="32">
        <f t="shared" si="85"/>
        <v>14</v>
      </c>
      <c r="AL50" s="33">
        <f t="shared" si="86"/>
        <v>54.003875732436427</v>
      </c>
      <c r="AN50" s="48">
        <v>24</v>
      </c>
      <c r="AP50" s="64">
        <f t="shared" si="87"/>
        <v>11.323442136498517</v>
      </c>
      <c r="AR50" s="66" t="str">
        <f t="shared" si="88"/>
        <v>32:14:54</v>
      </c>
      <c r="AS50" s="67">
        <f t="shared" si="89"/>
        <v>5</v>
      </c>
    </row>
    <row r="51" spans="1:45" x14ac:dyDescent="0.25">
      <c r="A51" s="15" t="s">
        <v>25</v>
      </c>
      <c r="B51" s="38">
        <v>5</v>
      </c>
      <c r="C51" s="21" t="s">
        <v>27</v>
      </c>
      <c r="D51" s="23" t="s">
        <v>72</v>
      </c>
      <c r="E51" s="21" t="s">
        <v>205</v>
      </c>
      <c r="F51" s="24">
        <v>968.7</v>
      </c>
      <c r="G51" s="24">
        <v>742.2</v>
      </c>
      <c r="H51" s="24">
        <v>614.4</v>
      </c>
      <c r="I51" s="24">
        <v>532.70000000000005</v>
      </c>
      <c r="J51" s="24">
        <v>450.4</v>
      </c>
      <c r="K51" s="24">
        <v>411.7</v>
      </c>
      <c r="L51" s="24">
        <v>386.3</v>
      </c>
      <c r="M51" s="21"/>
      <c r="N51" s="34">
        <f>AF51</f>
        <v>56</v>
      </c>
      <c r="O51" s="35">
        <f>AG51</f>
        <v>9</v>
      </c>
      <c r="P51" s="69">
        <f t="shared" si="78"/>
        <v>59.999999999991495</v>
      </c>
      <c r="R51" s="28">
        <v>34.735418819851347</v>
      </c>
      <c r="S51" s="30">
        <f>IF(AA51=0,"",RANK(R51,R$46:R$60,1))</f>
        <v>12</v>
      </c>
      <c r="T51" s="30">
        <f>IF(AA51=0,"",RANK(R51,R$32:R$198,1))</f>
        <v>43</v>
      </c>
      <c r="U51" s="31">
        <f t="shared" si="90"/>
        <v>0</v>
      </c>
      <c r="V51" s="31">
        <f t="shared" si="90"/>
        <v>15</v>
      </c>
      <c r="W51" s="31">
        <f t="shared" si="90"/>
        <v>50</v>
      </c>
      <c r="X51" s="31">
        <f t="shared" si="90"/>
        <v>0</v>
      </c>
      <c r="AA51" s="52">
        <v>3</v>
      </c>
      <c r="AB51" s="53">
        <v>0</v>
      </c>
      <c r="AC51" s="53">
        <v>0</v>
      </c>
      <c r="AD51" s="54">
        <v>0</v>
      </c>
      <c r="AE51" s="1">
        <f>(AA51-U51)*24+(AB51-V51)+(AC51-W51)/60+(AD51-X51)/3600+TIME_ZONE_CHANGE</f>
        <v>56.166666666666664</v>
      </c>
      <c r="AF51" s="1">
        <f>INT(AE51)</f>
        <v>56</v>
      </c>
      <c r="AG51" s="1">
        <f>INT((AE51-AF51)*60)</f>
        <v>9</v>
      </c>
      <c r="AH51" s="1">
        <f>(AE51-AF51-AG51/60)*3600</f>
        <v>59.999999999991495</v>
      </c>
      <c r="AI51" s="32">
        <f t="shared" si="83"/>
        <v>1</v>
      </c>
      <c r="AJ51" s="32">
        <f t="shared" si="84"/>
        <v>10</v>
      </c>
      <c r="AK51" s="32">
        <f t="shared" si="85"/>
        <v>44</v>
      </c>
      <c r="AL51" s="33">
        <f t="shared" si="86"/>
        <v>7.50775146484375</v>
      </c>
      <c r="AN51" s="48">
        <v>24</v>
      </c>
      <c r="AP51" s="64">
        <f t="shared" si="87"/>
        <v>11.323442136498517</v>
      </c>
      <c r="AR51" s="66" t="str">
        <f t="shared" si="88"/>
        <v>34:44:08</v>
      </c>
      <c r="AS51" s="67">
        <f t="shared" si="89"/>
        <v>12</v>
      </c>
    </row>
    <row r="52" spans="1:45" x14ac:dyDescent="0.25">
      <c r="A52" s="15" t="s">
        <v>25</v>
      </c>
      <c r="B52" s="38">
        <v>5</v>
      </c>
      <c r="C52" s="16" t="s">
        <v>26</v>
      </c>
      <c r="D52" s="17" t="s">
        <v>200</v>
      </c>
      <c r="E52" s="16" t="s">
        <v>375</v>
      </c>
      <c r="F52" s="18">
        <v>943</v>
      </c>
      <c r="G52" s="18">
        <v>729.6</v>
      </c>
      <c r="H52" s="18">
        <v>609.4</v>
      </c>
      <c r="I52" s="18">
        <v>533.6</v>
      </c>
      <c r="J52" s="18">
        <v>456.5</v>
      </c>
      <c r="K52" s="18">
        <v>419.6</v>
      </c>
      <c r="L52" s="18">
        <v>394.9</v>
      </c>
      <c r="N52" s="34">
        <f t="shared" si="77"/>
        <v>56</v>
      </c>
      <c r="O52" s="35">
        <f t="shared" si="78"/>
        <v>9</v>
      </c>
      <c r="P52" s="69">
        <f t="shared" si="78"/>
        <v>59.999999999991495</v>
      </c>
      <c r="R52" s="28">
        <v>33.218473298814558</v>
      </c>
      <c r="S52" s="30">
        <f>IF(AA52=0,"",RANK(R52,R$46:R$60,1))</f>
        <v>7</v>
      </c>
      <c r="T52" s="30">
        <f>IF(AA52=0,"",RANK(R52,R$32:R$198,1))</f>
        <v>32</v>
      </c>
      <c r="U52" s="31">
        <f>U50</f>
        <v>0</v>
      </c>
      <c r="V52" s="31">
        <f>V50</f>
        <v>15</v>
      </c>
      <c r="W52" s="31">
        <f>W50</f>
        <v>50</v>
      </c>
      <c r="X52" s="31">
        <f>X50</f>
        <v>0</v>
      </c>
      <c r="AA52" s="52">
        <v>3</v>
      </c>
      <c r="AB52" s="53">
        <v>0</v>
      </c>
      <c r="AC52" s="53">
        <v>0</v>
      </c>
      <c r="AD52" s="54">
        <v>0</v>
      </c>
      <c r="AE52" s="1">
        <f t="shared" si="79"/>
        <v>56.166666666666664</v>
      </c>
      <c r="AF52" s="1">
        <f t="shared" si="80"/>
        <v>56</v>
      </c>
      <c r="AG52" s="1">
        <f t="shared" si="81"/>
        <v>9</v>
      </c>
      <c r="AH52" s="1">
        <f t="shared" si="82"/>
        <v>59.999999999991495</v>
      </c>
      <c r="AI52" s="32">
        <f t="shared" si="83"/>
        <v>1</v>
      </c>
      <c r="AJ52" s="32">
        <f t="shared" si="84"/>
        <v>9</v>
      </c>
      <c r="AK52" s="32">
        <f t="shared" si="85"/>
        <v>13</v>
      </c>
      <c r="AL52" s="33">
        <f t="shared" si="86"/>
        <v>6.5038757324073231</v>
      </c>
      <c r="AN52" s="48">
        <v>24</v>
      </c>
      <c r="AP52" s="64">
        <f t="shared" si="87"/>
        <v>11.323442136498517</v>
      </c>
      <c r="AR52" s="66" t="str">
        <f t="shared" si="88"/>
        <v>33:13:07</v>
      </c>
      <c r="AS52" s="67">
        <f t="shared" si="89"/>
        <v>7</v>
      </c>
    </row>
    <row r="53" spans="1:45" x14ac:dyDescent="0.25">
      <c r="A53" s="15" t="s">
        <v>25</v>
      </c>
      <c r="B53" s="38">
        <v>5</v>
      </c>
      <c r="C53" s="16" t="s">
        <v>121</v>
      </c>
      <c r="D53" s="17" t="s">
        <v>365</v>
      </c>
      <c r="E53" s="16" t="s">
        <v>374</v>
      </c>
      <c r="F53" s="18">
        <v>971</v>
      </c>
      <c r="G53" s="18">
        <v>743.9</v>
      </c>
      <c r="H53" s="18">
        <v>616</v>
      </c>
      <c r="I53" s="18">
        <v>535</v>
      </c>
      <c r="J53" s="18">
        <v>455</v>
      </c>
      <c r="K53" s="18">
        <v>420.2</v>
      </c>
      <c r="L53" s="18">
        <v>399.6</v>
      </c>
      <c r="N53" s="34">
        <f t="shared" si="77"/>
        <v>56</v>
      </c>
      <c r="O53" s="35">
        <f t="shared" si="78"/>
        <v>9</v>
      </c>
      <c r="P53" s="69">
        <f t="shared" si="78"/>
        <v>59.999999999991495</v>
      </c>
      <c r="R53" s="28">
        <v>32.389443367852103</v>
      </c>
      <c r="S53" s="30">
        <f>IF(AA53=0,"",RANK(R53,R$46:R$60,1))</f>
        <v>6</v>
      </c>
      <c r="T53" s="30">
        <f>IF(AA53=0,"",RANK(R53,R$32:R$198,1))</f>
        <v>29</v>
      </c>
      <c r="U53" s="31">
        <f>U52</f>
        <v>0</v>
      </c>
      <c r="V53" s="31">
        <f>V52</f>
        <v>15</v>
      </c>
      <c r="W53" s="31">
        <f>W52</f>
        <v>50</v>
      </c>
      <c r="X53" s="31">
        <f>X52</f>
        <v>0</v>
      </c>
      <c r="AA53" s="52">
        <v>3</v>
      </c>
      <c r="AB53" s="53">
        <v>0</v>
      </c>
      <c r="AC53" s="53">
        <v>0</v>
      </c>
      <c r="AD53" s="54">
        <v>0</v>
      </c>
      <c r="AE53" s="1">
        <f t="shared" si="79"/>
        <v>56.166666666666664</v>
      </c>
      <c r="AF53" s="1">
        <f t="shared" si="80"/>
        <v>56</v>
      </c>
      <c r="AG53" s="1">
        <f t="shared" si="81"/>
        <v>9</v>
      </c>
      <c r="AH53" s="1">
        <f t="shared" si="82"/>
        <v>59.999999999991495</v>
      </c>
      <c r="AI53" s="32">
        <f t="shared" si="83"/>
        <v>1</v>
      </c>
      <c r="AJ53" s="32">
        <f t="shared" si="84"/>
        <v>8</v>
      </c>
      <c r="AK53" s="32">
        <f t="shared" si="85"/>
        <v>23</v>
      </c>
      <c r="AL53" s="33">
        <f t="shared" si="86"/>
        <v>21.996124267563573</v>
      </c>
      <c r="AN53" s="48">
        <v>24</v>
      </c>
      <c r="AP53" s="64">
        <f t="shared" si="87"/>
        <v>11.323442136498517</v>
      </c>
      <c r="AR53" s="66" t="str">
        <f t="shared" si="88"/>
        <v>32:23:22</v>
      </c>
      <c r="AS53" s="67">
        <f t="shared" si="89"/>
        <v>6</v>
      </c>
    </row>
    <row r="54" spans="1:45" x14ac:dyDescent="0.25">
      <c r="A54" s="15" t="s">
        <v>25</v>
      </c>
      <c r="B54" s="38">
        <v>5</v>
      </c>
      <c r="C54" s="62" t="s">
        <v>23</v>
      </c>
      <c r="D54" s="17" t="s">
        <v>85</v>
      </c>
      <c r="E54" s="16" t="s">
        <v>373</v>
      </c>
      <c r="F54" s="18">
        <v>950.2</v>
      </c>
      <c r="G54" s="18">
        <v>734.7</v>
      </c>
      <c r="H54" s="18">
        <v>613.1</v>
      </c>
      <c r="I54" s="18">
        <v>535.20000000000005</v>
      </c>
      <c r="J54" s="18">
        <v>455</v>
      </c>
      <c r="K54" s="18">
        <v>415.9</v>
      </c>
      <c r="L54" s="18">
        <v>389.4</v>
      </c>
      <c r="N54" s="34">
        <f t="shared" si="77"/>
        <v>56</v>
      </c>
      <c r="O54" s="35">
        <f t="shared" si="78"/>
        <v>9</v>
      </c>
      <c r="P54" s="69">
        <f t="shared" si="78"/>
        <v>59.999999999991495</v>
      </c>
      <c r="R54" s="28">
        <v>34.188612187703448</v>
      </c>
      <c r="S54" s="30">
        <f>IF(AA54=0,"",RANK(R54,R$46:R$60,1))</f>
        <v>10</v>
      </c>
      <c r="T54" s="30">
        <f>IF(AA54=0,"",RANK(R54,R$32:R$198,1))</f>
        <v>38</v>
      </c>
      <c r="U54" s="31">
        <f t="shared" ref="U54:U60" si="91">U53</f>
        <v>0</v>
      </c>
      <c r="V54" s="31">
        <f t="shared" ref="V54:V60" si="92">V53</f>
        <v>15</v>
      </c>
      <c r="W54" s="31">
        <f t="shared" ref="W54:W60" si="93">W53</f>
        <v>50</v>
      </c>
      <c r="X54" s="31">
        <f t="shared" ref="X54:X60" si="94">X53</f>
        <v>0</v>
      </c>
      <c r="AA54" s="52">
        <v>3</v>
      </c>
      <c r="AB54" s="53">
        <v>0</v>
      </c>
      <c r="AC54" s="53">
        <v>0</v>
      </c>
      <c r="AD54" s="54">
        <v>0</v>
      </c>
      <c r="AE54" s="1">
        <f t="shared" si="79"/>
        <v>56.166666666666664</v>
      </c>
      <c r="AF54" s="1">
        <f t="shared" si="80"/>
        <v>56</v>
      </c>
      <c r="AG54" s="1">
        <f t="shared" si="81"/>
        <v>9</v>
      </c>
      <c r="AH54" s="1">
        <f t="shared" si="82"/>
        <v>59.999999999991495</v>
      </c>
      <c r="AI54" s="32">
        <f t="shared" si="83"/>
        <v>1</v>
      </c>
      <c r="AJ54" s="32">
        <f t="shared" si="84"/>
        <v>10</v>
      </c>
      <c r="AK54" s="32">
        <f t="shared" si="85"/>
        <v>11</v>
      </c>
      <c r="AL54" s="33">
        <f t="shared" si="86"/>
        <v>19.003875732407323</v>
      </c>
      <c r="AN54" s="48">
        <v>24</v>
      </c>
      <c r="AP54" s="64">
        <f t="shared" si="87"/>
        <v>11.323442136498517</v>
      </c>
      <c r="AR54" s="66" t="str">
        <f t="shared" si="88"/>
        <v>34:11:19</v>
      </c>
      <c r="AS54" s="67">
        <f t="shared" si="89"/>
        <v>10</v>
      </c>
    </row>
    <row r="55" spans="1:45" x14ac:dyDescent="0.25">
      <c r="A55" s="22" t="s">
        <v>25</v>
      </c>
      <c r="B55" s="38">
        <v>5</v>
      </c>
      <c r="C55" s="16" t="s">
        <v>359</v>
      </c>
      <c r="D55" s="17" t="s">
        <v>364</v>
      </c>
      <c r="E55" s="16" t="s">
        <v>372</v>
      </c>
      <c r="F55" s="18">
        <v>971.8</v>
      </c>
      <c r="G55" s="18">
        <v>745.8</v>
      </c>
      <c r="H55" s="18">
        <v>619.4</v>
      </c>
      <c r="I55" s="18">
        <v>538.6</v>
      </c>
      <c r="J55" s="18">
        <v>460.5</v>
      </c>
      <c r="K55" s="18">
        <v>428.4</v>
      </c>
      <c r="L55" s="18">
        <v>410.3</v>
      </c>
      <c r="N55" s="34">
        <f t="shared" si="77"/>
        <v>56</v>
      </c>
      <c r="O55" s="35">
        <f t="shared" si="78"/>
        <v>9</v>
      </c>
      <c r="P55" s="69">
        <f t="shared" si="78"/>
        <v>59.999999999991495</v>
      </c>
      <c r="R55" s="28">
        <v>30.502085486518009</v>
      </c>
      <c r="S55" s="30">
        <f>IF(AA55=0,"",RANK(R55,R$46:R$60,1))</f>
        <v>2</v>
      </c>
      <c r="T55" s="30">
        <f>IF(AA55=0,"",RANK(R55,R$32:R$198,1))</f>
        <v>24</v>
      </c>
      <c r="U55" s="31">
        <f t="shared" si="91"/>
        <v>0</v>
      </c>
      <c r="V55" s="31">
        <f t="shared" si="92"/>
        <v>15</v>
      </c>
      <c r="W55" s="31">
        <f t="shared" si="93"/>
        <v>50</v>
      </c>
      <c r="X55" s="31">
        <f t="shared" si="94"/>
        <v>0</v>
      </c>
      <c r="AA55" s="52">
        <v>3</v>
      </c>
      <c r="AB55" s="53">
        <v>0</v>
      </c>
      <c r="AC55" s="53">
        <v>0</v>
      </c>
      <c r="AD55" s="54">
        <v>0</v>
      </c>
      <c r="AE55" s="1">
        <f t="shared" si="79"/>
        <v>56.166666666666664</v>
      </c>
      <c r="AF55" s="1">
        <f t="shared" si="80"/>
        <v>56</v>
      </c>
      <c r="AG55" s="1">
        <f t="shared" si="81"/>
        <v>9</v>
      </c>
      <c r="AH55" s="1">
        <f t="shared" si="82"/>
        <v>59.999999999991495</v>
      </c>
      <c r="AI55" s="32">
        <f t="shared" si="83"/>
        <v>1</v>
      </c>
      <c r="AJ55" s="32">
        <f t="shared" si="84"/>
        <v>6</v>
      </c>
      <c r="AK55" s="32">
        <f t="shared" si="85"/>
        <v>30</v>
      </c>
      <c r="AL55" s="33">
        <f t="shared" si="86"/>
        <v>7.5077514648291981</v>
      </c>
      <c r="AN55" s="48">
        <v>24</v>
      </c>
      <c r="AP55" s="64">
        <f t="shared" si="87"/>
        <v>11.323442136498517</v>
      </c>
      <c r="AR55" s="66" t="str">
        <f t="shared" si="88"/>
        <v>30:30:08</v>
      </c>
      <c r="AS55" s="67">
        <f t="shared" si="89"/>
        <v>2</v>
      </c>
    </row>
    <row r="56" spans="1:45" x14ac:dyDescent="0.25">
      <c r="A56" s="22" t="s">
        <v>25</v>
      </c>
      <c r="B56" s="38">
        <v>5</v>
      </c>
      <c r="C56" s="16" t="s">
        <v>268</v>
      </c>
      <c r="D56" s="17" t="s">
        <v>269</v>
      </c>
      <c r="E56" s="16" t="s">
        <v>272</v>
      </c>
      <c r="F56" s="18">
        <v>1026.3</v>
      </c>
      <c r="G56" s="18">
        <v>773.2</v>
      </c>
      <c r="H56" s="18">
        <v>630.9</v>
      </c>
      <c r="I56" s="18">
        <v>538.79999999999995</v>
      </c>
      <c r="J56" s="18">
        <v>448.9</v>
      </c>
      <c r="K56" s="18">
        <v>410</v>
      </c>
      <c r="L56" s="18">
        <v>386.7</v>
      </c>
      <c r="N56" s="34">
        <f t="shared" si="77"/>
        <v>56</v>
      </c>
      <c r="O56" s="35">
        <f t="shared" si="78"/>
        <v>9</v>
      </c>
      <c r="P56" s="69">
        <f t="shared" si="78"/>
        <v>59.999999999991495</v>
      </c>
      <c r="R56" s="28">
        <v>34.664858957926427</v>
      </c>
      <c r="S56" s="30">
        <f>IF(AA56=0,"",RANK(R56,R$46:R$60,1))</f>
        <v>11</v>
      </c>
      <c r="T56" s="30">
        <f>IF(AA56=0,"",RANK(R56,R$32:R$198,1))</f>
        <v>40</v>
      </c>
      <c r="U56" s="31">
        <f t="shared" si="91"/>
        <v>0</v>
      </c>
      <c r="V56" s="31">
        <f t="shared" si="92"/>
        <v>15</v>
      </c>
      <c r="W56" s="31">
        <f t="shared" si="93"/>
        <v>50</v>
      </c>
      <c r="X56" s="31">
        <f t="shared" si="94"/>
        <v>0</v>
      </c>
      <c r="AA56" s="52">
        <v>3</v>
      </c>
      <c r="AB56" s="53">
        <v>0</v>
      </c>
      <c r="AC56" s="53">
        <v>0</v>
      </c>
      <c r="AD56" s="54">
        <v>0</v>
      </c>
      <c r="AE56" s="1">
        <f t="shared" si="79"/>
        <v>56.166666666666664</v>
      </c>
      <c r="AF56" s="1">
        <f t="shared" si="80"/>
        <v>56</v>
      </c>
      <c r="AG56" s="1">
        <f t="shared" si="81"/>
        <v>9</v>
      </c>
      <c r="AH56" s="1">
        <f t="shared" si="82"/>
        <v>59.999999999991495</v>
      </c>
      <c r="AI56" s="32">
        <f t="shared" si="83"/>
        <v>1</v>
      </c>
      <c r="AJ56" s="32">
        <f t="shared" si="84"/>
        <v>10</v>
      </c>
      <c r="AK56" s="32">
        <f t="shared" si="85"/>
        <v>39</v>
      </c>
      <c r="AL56" s="33">
        <f t="shared" si="86"/>
        <v>53.492248535141698</v>
      </c>
      <c r="AN56" s="48">
        <v>24</v>
      </c>
      <c r="AP56" s="64">
        <f t="shared" si="87"/>
        <v>11.323442136498517</v>
      </c>
      <c r="AR56" s="66" t="str">
        <f t="shared" si="88"/>
        <v>34:39:53</v>
      </c>
      <c r="AS56" s="67">
        <f t="shared" si="89"/>
        <v>11</v>
      </c>
    </row>
    <row r="57" spans="1:45" x14ac:dyDescent="0.25">
      <c r="A57" s="15" t="s">
        <v>25</v>
      </c>
      <c r="B57" s="38">
        <v>5</v>
      </c>
      <c r="C57" s="16" t="s">
        <v>110</v>
      </c>
      <c r="D57" s="17" t="s">
        <v>111</v>
      </c>
      <c r="E57" s="16" t="s">
        <v>371</v>
      </c>
      <c r="F57" s="18">
        <v>991.2</v>
      </c>
      <c r="G57" s="18">
        <v>756.6</v>
      </c>
      <c r="H57" s="18">
        <v>624.70000000000005</v>
      </c>
      <c r="I57" s="18">
        <v>541.1</v>
      </c>
      <c r="J57" s="18">
        <v>459.4</v>
      </c>
      <c r="K57" s="18">
        <v>424.4</v>
      </c>
      <c r="L57" s="18">
        <v>404</v>
      </c>
      <c r="N57" s="34">
        <f t="shared" si="77"/>
        <v>56</v>
      </c>
      <c r="O57" s="35">
        <f t="shared" si="78"/>
        <v>9</v>
      </c>
      <c r="P57" s="69">
        <f t="shared" si="78"/>
        <v>59.999999999991495</v>
      </c>
      <c r="R57" s="28">
        <v>31.61333333333333</v>
      </c>
      <c r="S57" s="30">
        <f>IF(AA57=0,"",RANK(R57,R$46:R$60,1))</f>
        <v>4</v>
      </c>
      <c r="T57" s="30">
        <f>IF(AA57=0,"",RANK(R57,R$32:R$198,1))</f>
        <v>27</v>
      </c>
      <c r="U57" s="31">
        <f t="shared" si="91"/>
        <v>0</v>
      </c>
      <c r="V57" s="31">
        <f t="shared" si="92"/>
        <v>15</v>
      </c>
      <c r="W57" s="31">
        <f t="shared" si="93"/>
        <v>50</v>
      </c>
      <c r="X57" s="31">
        <f t="shared" si="94"/>
        <v>0</v>
      </c>
      <c r="AA57" s="52">
        <v>3</v>
      </c>
      <c r="AB57" s="53">
        <v>0</v>
      </c>
      <c r="AC57" s="53">
        <v>0</v>
      </c>
      <c r="AD57" s="54">
        <v>0</v>
      </c>
      <c r="AE57" s="1">
        <f t="shared" si="79"/>
        <v>56.166666666666664</v>
      </c>
      <c r="AF57" s="1">
        <f t="shared" si="80"/>
        <v>56</v>
      </c>
      <c r="AG57" s="1">
        <f t="shared" si="81"/>
        <v>9</v>
      </c>
      <c r="AH57" s="1">
        <f t="shared" si="82"/>
        <v>59.999999999991495</v>
      </c>
      <c r="AI57" s="32">
        <f t="shared" si="83"/>
        <v>1</v>
      </c>
      <c r="AJ57" s="32">
        <f t="shared" si="84"/>
        <v>7</v>
      </c>
      <c r="AK57" s="32">
        <f t="shared" si="85"/>
        <v>36</v>
      </c>
      <c r="AL57" s="33">
        <f t="shared" si="86"/>
        <v>47.999999999985448</v>
      </c>
      <c r="AN57" s="48">
        <v>24</v>
      </c>
      <c r="AP57" s="64">
        <f t="shared" si="87"/>
        <v>11.323442136498517</v>
      </c>
      <c r="AR57" s="66" t="str">
        <f t="shared" si="88"/>
        <v>31:36:48</v>
      </c>
      <c r="AS57" s="67">
        <f t="shared" si="89"/>
        <v>4</v>
      </c>
    </row>
    <row r="58" spans="1:45" x14ac:dyDescent="0.25">
      <c r="A58" s="15" t="s">
        <v>25</v>
      </c>
      <c r="B58" s="38">
        <v>5</v>
      </c>
      <c r="C58" s="16" t="s">
        <v>68</v>
      </c>
      <c r="D58" s="17" t="s">
        <v>69</v>
      </c>
      <c r="E58" s="16" t="s">
        <v>199</v>
      </c>
      <c r="F58" s="18">
        <v>972.6</v>
      </c>
      <c r="G58" s="18">
        <v>747.4</v>
      </c>
      <c r="H58" s="18">
        <v>620.9</v>
      </c>
      <c r="I58" s="18">
        <v>541.20000000000005</v>
      </c>
      <c r="J58" s="18">
        <v>462.3</v>
      </c>
      <c r="K58" s="18">
        <v>427</v>
      </c>
      <c r="L58" s="18">
        <v>405.4</v>
      </c>
      <c r="N58" s="34">
        <f t="shared" si="77"/>
        <v>56</v>
      </c>
      <c r="O58" s="35">
        <f t="shared" si="78"/>
        <v>9</v>
      </c>
      <c r="P58" s="69">
        <f t="shared" si="78"/>
        <v>59.999999999991495</v>
      </c>
      <c r="R58" s="28">
        <v>31.366389965481225</v>
      </c>
      <c r="S58" s="30">
        <f>IF(AA58=0,"",RANK(R58,R$46:R$60,1))</f>
        <v>3</v>
      </c>
      <c r="T58" s="30">
        <f>IF(AA58=0,"",RANK(R58,R$32:R$198,1))</f>
        <v>26</v>
      </c>
      <c r="U58" s="31">
        <f t="shared" si="91"/>
        <v>0</v>
      </c>
      <c r="V58" s="31">
        <f t="shared" si="92"/>
        <v>15</v>
      </c>
      <c r="W58" s="31">
        <f t="shared" si="93"/>
        <v>50</v>
      </c>
      <c r="X58" s="31">
        <f t="shared" si="94"/>
        <v>0</v>
      </c>
      <c r="AA58" s="52">
        <v>3</v>
      </c>
      <c r="AB58" s="53">
        <v>0</v>
      </c>
      <c r="AC58" s="53">
        <v>0</v>
      </c>
      <c r="AD58" s="54">
        <v>0</v>
      </c>
      <c r="AE58" s="1">
        <f t="shared" si="79"/>
        <v>56.166666666666664</v>
      </c>
      <c r="AF58" s="1">
        <f t="shared" si="80"/>
        <v>56</v>
      </c>
      <c r="AG58" s="1">
        <f t="shared" si="81"/>
        <v>9</v>
      </c>
      <c r="AH58" s="1">
        <f t="shared" si="82"/>
        <v>59.999999999991495</v>
      </c>
      <c r="AI58" s="32">
        <f t="shared" si="83"/>
        <v>1</v>
      </c>
      <c r="AJ58" s="32">
        <f t="shared" si="84"/>
        <v>7</v>
      </c>
      <c r="AK58" s="32">
        <f t="shared" si="85"/>
        <v>21</v>
      </c>
      <c r="AL58" s="33">
        <f t="shared" si="86"/>
        <v>59.003875732407323</v>
      </c>
      <c r="AN58" s="48">
        <v>24</v>
      </c>
      <c r="AP58" s="64">
        <f t="shared" si="87"/>
        <v>11.323442136498517</v>
      </c>
      <c r="AR58" s="66" t="str">
        <f t="shared" si="88"/>
        <v>31:21:59</v>
      </c>
      <c r="AS58" s="67">
        <f t="shared" si="89"/>
        <v>3</v>
      </c>
    </row>
    <row r="59" spans="1:45" x14ac:dyDescent="0.25">
      <c r="A59" s="15" t="s">
        <v>25</v>
      </c>
      <c r="B59" s="38">
        <v>5</v>
      </c>
      <c r="C59" s="16" t="s">
        <v>30</v>
      </c>
      <c r="D59" s="17" t="s">
        <v>70</v>
      </c>
      <c r="E59" s="16" t="s">
        <v>173</v>
      </c>
      <c r="F59" s="18">
        <v>994.6</v>
      </c>
      <c r="G59" s="18">
        <v>760.9</v>
      </c>
      <c r="H59" s="18">
        <v>628.70000000000005</v>
      </c>
      <c r="I59" s="18">
        <v>544.29999999999995</v>
      </c>
      <c r="J59" s="18">
        <v>459.3</v>
      </c>
      <c r="K59" s="18">
        <v>419.4</v>
      </c>
      <c r="L59" s="18">
        <v>393.3</v>
      </c>
      <c r="N59" s="34">
        <f t="shared" ref="N59" si="95">AF59</f>
        <v>56</v>
      </c>
      <c r="O59" s="35">
        <f t="shared" ref="O59" si="96">AG59</f>
        <v>9</v>
      </c>
      <c r="P59" s="69">
        <f t="shared" ref="P59" si="97">AH59</f>
        <v>59.999999999991495</v>
      </c>
      <c r="R59" s="28">
        <v>33.500696597629123</v>
      </c>
      <c r="S59" s="30">
        <f>IF(AA59=0,"",RANK(R59,R$46:R$60,1))</f>
        <v>8</v>
      </c>
      <c r="T59" s="30">
        <f>IF(AA59=0,"",RANK(R59,R$32:R$198,1))</f>
        <v>33</v>
      </c>
      <c r="U59" s="31">
        <f t="shared" si="91"/>
        <v>0</v>
      </c>
      <c r="V59" s="31">
        <f t="shared" si="92"/>
        <v>15</v>
      </c>
      <c r="W59" s="31">
        <f t="shared" si="93"/>
        <v>50</v>
      </c>
      <c r="X59" s="31">
        <f t="shared" si="94"/>
        <v>0</v>
      </c>
      <c r="AA59" s="52">
        <v>3</v>
      </c>
      <c r="AB59" s="53">
        <v>0</v>
      </c>
      <c r="AC59" s="53">
        <v>0</v>
      </c>
      <c r="AD59" s="54">
        <v>0</v>
      </c>
      <c r="AE59" s="1">
        <f t="shared" ref="AE59" si="98">(AA59-U59)*24+(AB59-V59)+(AC59-W59)/60+(AD59-X59)/3600+TIME_ZONE_CHANGE</f>
        <v>56.166666666666664</v>
      </c>
      <c r="AF59" s="1">
        <f t="shared" ref="AF59" si="99">INT(AE59)</f>
        <v>56</v>
      </c>
      <c r="AG59" s="1">
        <f t="shared" ref="AG59" si="100">INT((AE59-AF59)*60)</f>
        <v>9</v>
      </c>
      <c r="AH59" s="1">
        <f t="shared" ref="AH59" si="101">(AE59-AF59-AG59/60)*3600</f>
        <v>59.999999999991495</v>
      </c>
      <c r="AI59" s="32">
        <f t="shared" ref="AI59" si="102">INT(R59/24)</f>
        <v>1</v>
      </c>
      <c r="AJ59" s="32">
        <f t="shared" ref="AJ59" si="103">INT(R59-AI59*24)</f>
        <v>9</v>
      </c>
      <c r="AK59" s="32">
        <f t="shared" ref="AK59" si="104">INT((R59-AI59*24-AJ59)*60)</f>
        <v>30</v>
      </c>
      <c r="AL59" s="33">
        <f t="shared" ref="AL59" si="105">R59*3600-AI59*24*3600-AJ59*3600-AK59*60</f>
        <v>2.50775146484375</v>
      </c>
      <c r="AN59" s="48">
        <v>24</v>
      </c>
      <c r="AP59" s="64">
        <f t="shared" ref="AP59" si="106">636/AE59</f>
        <v>11.323442136498517</v>
      </c>
      <c r="AR59" s="66" t="str">
        <f t="shared" ref="AR59" si="107">TEXT(AI59*24+AJ59,"#0")&amp;":"&amp;TEXT(AK59,"00")&amp;":"&amp;TEXT(AL59,"00")</f>
        <v>33:30:03</v>
      </c>
      <c r="AS59" s="67">
        <f t="shared" ref="AS59" si="108">S59</f>
        <v>8</v>
      </c>
    </row>
    <row r="60" spans="1:45" x14ac:dyDescent="0.25">
      <c r="A60" s="15" t="s">
        <v>25</v>
      </c>
      <c r="B60" s="38">
        <v>5</v>
      </c>
      <c r="C60" s="16" t="s">
        <v>197</v>
      </c>
      <c r="D60" s="17" t="s">
        <v>198</v>
      </c>
      <c r="E60" s="16" t="s">
        <v>370</v>
      </c>
      <c r="F60" s="18">
        <v>984.5</v>
      </c>
      <c r="G60" s="18">
        <v>756.2</v>
      </c>
      <c r="H60" s="18">
        <v>627.79999999999995</v>
      </c>
      <c r="I60" s="18">
        <v>546.70000000000005</v>
      </c>
      <c r="J60" s="18">
        <v>467</v>
      </c>
      <c r="K60" s="18">
        <v>432.6</v>
      </c>
      <c r="L60" s="18">
        <v>411.9</v>
      </c>
      <c r="N60" s="45">
        <f t="shared" si="77"/>
        <v>56</v>
      </c>
      <c r="O60" s="46">
        <f t="shared" si="78"/>
        <v>9</v>
      </c>
      <c r="P60" s="70">
        <f t="shared" si="78"/>
        <v>59.999999999991495</v>
      </c>
      <c r="R60" s="28">
        <v>30.219862187703448</v>
      </c>
      <c r="S60" s="30">
        <f>IF(AA60=0,"",RANK(R60,R$46:R$60,1))</f>
        <v>1</v>
      </c>
      <c r="T60" s="30">
        <f>IF(AA60=0,"",RANK(R60,R$32:R$198,1))</f>
        <v>23</v>
      </c>
      <c r="U60" s="31">
        <f t="shared" si="91"/>
        <v>0</v>
      </c>
      <c r="V60" s="31">
        <f t="shared" si="92"/>
        <v>15</v>
      </c>
      <c r="W60" s="31">
        <f t="shared" si="93"/>
        <v>50</v>
      </c>
      <c r="X60" s="31">
        <f t="shared" si="94"/>
        <v>0</v>
      </c>
      <c r="AA60" s="55">
        <v>3</v>
      </c>
      <c r="AB60" s="56">
        <v>0</v>
      </c>
      <c r="AC60" s="56">
        <v>0</v>
      </c>
      <c r="AD60" s="57">
        <v>0</v>
      </c>
      <c r="AE60" s="1">
        <f t="shared" si="79"/>
        <v>56.166666666666664</v>
      </c>
      <c r="AF60" s="1">
        <f t="shared" si="80"/>
        <v>56</v>
      </c>
      <c r="AG60" s="1">
        <f t="shared" si="81"/>
        <v>9</v>
      </c>
      <c r="AH60" s="1">
        <f t="shared" si="82"/>
        <v>59.999999999991495</v>
      </c>
      <c r="AI60" s="32">
        <f t="shared" si="83"/>
        <v>1</v>
      </c>
      <c r="AJ60" s="32">
        <f t="shared" si="84"/>
        <v>6</v>
      </c>
      <c r="AK60" s="32">
        <f t="shared" si="85"/>
        <v>13</v>
      </c>
      <c r="AL60" s="33">
        <f t="shared" si="86"/>
        <v>11.503875732407323</v>
      </c>
      <c r="AN60" s="48">
        <v>24</v>
      </c>
      <c r="AP60" s="64">
        <f t="shared" si="87"/>
        <v>11.323442136498517</v>
      </c>
      <c r="AR60" s="66" t="str">
        <f t="shared" si="88"/>
        <v>30:13:12</v>
      </c>
      <c r="AS60" s="67">
        <f t="shared" si="89"/>
        <v>1</v>
      </c>
    </row>
    <row r="61" spans="1:45" x14ac:dyDescent="0.25">
      <c r="A61" s="15"/>
      <c r="B61" s="38"/>
      <c r="F61" s="18"/>
      <c r="G61" s="18"/>
      <c r="H61" s="18"/>
      <c r="I61" s="18"/>
      <c r="J61" s="18"/>
      <c r="K61" s="18"/>
      <c r="L61" s="18"/>
      <c r="N61" s="20"/>
      <c r="O61" s="20"/>
      <c r="P61" s="20"/>
      <c r="R61" s="28"/>
      <c r="S61" s="30"/>
      <c r="T61" s="30"/>
      <c r="AN61" s="48"/>
    </row>
    <row r="62" spans="1:45" x14ac:dyDescent="0.25">
      <c r="A62" s="8"/>
      <c r="B62" s="10"/>
      <c r="C62" s="9"/>
      <c r="D62" s="10" t="s">
        <v>3</v>
      </c>
      <c r="E62" s="9"/>
      <c r="F62" s="82" t="s">
        <v>4</v>
      </c>
      <c r="G62" s="82"/>
      <c r="H62" s="82"/>
      <c r="I62" s="82"/>
      <c r="J62" s="82"/>
      <c r="K62" s="82"/>
      <c r="L62" s="82"/>
      <c r="M62" s="9"/>
      <c r="N62" s="11" t="s">
        <v>5</v>
      </c>
      <c r="O62" s="7"/>
      <c r="P62" s="5"/>
      <c r="R62" s="5" t="s">
        <v>6</v>
      </c>
      <c r="S62" s="6" t="s">
        <v>36</v>
      </c>
      <c r="T62" s="6" t="s">
        <v>36</v>
      </c>
      <c r="U62" s="5" t="s">
        <v>55</v>
      </c>
      <c r="AA62" s="41" t="s">
        <v>56</v>
      </c>
      <c r="AB62" s="41"/>
      <c r="AC62" s="41"/>
      <c r="AD62" s="41"/>
      <c r="AE62" s="40" t="s">
        <v>63</v>
      </c>
      <c r="AF62" s="41" t="s">
        <v>54</v>
      </c>
      <c r="AG62" s="41"/>
      <c r="AH62" s="41"/>
      <c r="AI62" s="41" t="s">
        <v>53</v>
      </c>
      <c r="AJ62" s="41"/>
      <c r="AK62" s="41"/>
      <c r="AL62" s="41"/>
      <c r="AN62" s="40" t="s">
        <v>58</v>
      </c>
    </row>
    <row r="63" spans="1:45" x14ac:dyDescent="0.25">
      <c r="A63" s="12" t="s">
        <v>7</v>
      </c>
      <c r="B63" s="13" t="s">
        <v>52</v>
      </c>
      <c r="C63" s="13" t="s">
        <v>8</v>
      </c>
      <c r="D63" s="13" t="s">
        <v>9</v>
      </c>
      <c r="E63" s="13" t="s">
        <v>10</v>
      </c>
      <c r="F63" s="13" t="s">
        <v>11</v>
      </c>
      <c r="G63" s="13" t="s">
        <v>12</v>
      </c>
      <c r="H63" s="13" t="s">
        <v>13</v>
      </c>
      <c r="I63" s="13" t="s">
        <v>14</v>
      </c>
      <c r="J63" s="13" t="s">
        <v>15</v>
      </c>
      <c r="K63" s="13" t="s">
        <v>16</v>
      </c>
      <c r="L63" s="13" t="s">
        <v>17</v>
      </c>
      <c r="M63" s="13"/>
      <c r="N63" s="6" t="s">
        <v>18</v>
      </c>
      <c r="O63" s="14" t="s">
        <v>19</v>
      </c>
      <c r="P63" s="6" t="s">
        <v>20</v>
      </c>
      <c r="R63" s="6" t="s">
        <v>18</v>
      </c>
      <c r="S63" s="6" t="s">
        <v>169</v>
      </c>
      <c r="T63" s="6" t="s">
        <v>170</v>
      </c>
      <c r="U63" s="6" t="s">
        <v>48</v>
      </c>
      <c r="V63" s="6" t="s">
        <v>49</v>
      </c>
      <c r="W63" s="6" t="s">
        <v>50</v>
      </c>
      <c r="X63" s="6" t="s">
        <v>51</v>
      </c>
      <c r="AA63" s="40" t="s">
        <v>44</v>
      </c>
      <c r="AB63" s="40" t="s">
        <v>45</v>
      </c>
      <c r="AC63" s="40" t="s">
        <v>46</v>
      </c>
      <c r="AD63" s="40" t="s">
        <v>47</v>
      </c>
      <c r="AE63" s="41" t="s">
        <v>64</v>
      </c>
      <c r="AF63" s="41" t="s">
        <v>45</v>
      </c>
      <c r="AG63" s="41" t="s">
        <v>46</v>
      </c>
      <c r="AH63" s="41" t="s">
        <v>47</v>
      </c>
      <c r="AI63" s="40" t="s">
        <v>44</v>
      </c>
      <c r="AJ63" s="40" t="s">
        <v>45</v>
      </c>
      <c r="AK63" s="40" t="s">
        <v>46</v>
      </c>
      <c r="AL63" s="40" t="s">
        <v>47</v>
      </c>
      <c r="AN63" s="40" t="s">
        <v>59</v>
      </c>
    </row>
    <row r="64" spans="1:45" x14ac:dyDescent="0.25">
      <c r="A64" s="15" t="s">
        <v>25</v>
      </c>
      <c r="B64" s="38">
        <v>6</v>
      </c>
      <c r="C64" s="16" t="s">
        <v>392</v>
      </c>
      <c r="D64" s="17" t="s">
        <v>393</v>
      </c>
      <c r="E64" s="16" t="s">
        <v>400</v>
      </c>
      <c r="F64" s="18">
        <v>903.5</v>
      </c>
      <c r="G64" s="18">
        <v>697.2</v>
      </c>
      <c r="H64" s="18">
        <v>580.20000000000005</v>
      </c>
      <c r="I64" s="18">
        <v>505.1</v>
      </c>
      <c r="J64" s="18">
        <v>427.3</v>
      </c>
      <c r="K64" s="18">
        <v>388.9</v>
      </c>
      <c r="L64" s="18">
        <v>362.8</v>
      </c>
      <c r="N64" s="42">
        <f t="shared" ref="N64:N76" si="109">AF64</f>
        <v>56</v>
      </c>
      <c r="O64" s="43">
        <f t="shared" ref="O64:P76" si="110">AG64</f>
        <v>0</v>
      </c>
      <c r="P64" s="68">
        <f t="shared" si="110"/>
        <v>0</v>
      </c>
      <c r="R64" s="28">
        <v>38.71389104207357</v>
      </c>
      <c r="S64" s="30">
        <f>IF(AA64=0,"",RANK(R64,R$64:R$76,1))</f>
        <v>10</v>
      </c>
      <c r="T64" s="30">
        <f>IF(AA64=0,"",RANK(R64,R$32:R$198,1))</f>
        <v>57</v>
      </c>
      <c r="U64" s="32">
        <v>0</v>
      </c>
      <c r="V64" s="32">
        <v>16</v>
      </c>
      <c r="W64" s="32">
        <v>0</v>
      </c>
      <c r="X64" s="32">
        <v>0</v>
      </c>
      <c r="AA64" s="49">
        <v>3</v>
      </c>
      <c r="AB64" s="50">
        <v>0</v>
      </c>
      <c r="AC64" s="50">
        <v>0</v>
      </c>
      <c r="AD64" s="51">
        <v>0</v>
      </c>
      <c r="AE64" s="1">
        <f t="shared" ref="AE64:AE76" si="111">(AA64-U64)*24+(AB64-V64)+(AC64-W64)/60+(AD64-X64)/3600+TIME_ZONE_CHANGE</f>
        <v>56</v>
      </c>
      <c r="AF64" s="1">
        <f t="shared" ref="AF64:AF76" si="112">INT(AE64)</f>
        <v>56</v>
      </c>
      <c r="AG64" s="1">
        <f t="shared" ref="AG64:AG76" si="113">INT((AE64-AF64)*60)</f>
        <v>0</v>
      </c>
      <c r="AH64" s="1">
        <f t="shared" ref="AH64:AH76" si="114">(AE64-AF64-AG64/60)*3600</f>
        <v>0</v>
      </c>
      <c r="AI64" s="32">
        <f t="shared" ref="AI64:AI76" si="115">INT(R64/24)</f>
        <v>1</v>
      </c>
      <c r="AJ64" s="32">
        <f t="shared" ref="AJ64:AJ76" si="116">INT(R64-AI64*24)</f>
        <v>14</v>
      </c>
      <c r="AK64" s="32">
        <f t="shared" ref="AK64:AK76" si="117">INT((R64-AI64*24-AJ64)*60)</f>
        <v>42</v>
      </c>
      <c r="AL64" s="33">
        <f t="shared" ref="AL64:AL76" si="118">R64*3600-AI64*24*3600-AJ64*3600-AK64*60</f>
        <v>50.00775146484375</v>
      </c>
      <c r="AN64" s="48">
        <v>24</v>
      </c>
      <c r="AP64" s="64">
        <f t="shared" ref="AP64:AP76" si="119">636/AE64</f>
        <v>11.357142857142858</v>
      </c>
      <c r="AR64" s="66" t="str">
        <f t="shared" ref="AR64:AR76" si="120">TEXT(AI64*24+AJ64,"#0")&amp;":"&amp;TEXT(AK64,"00")&amp;":"&amp;TEXT(AL64,"00")</f>
        <v>38:42:50</v>
      </c>
      <c r="AS64" s="67">
        <f t="shared" ref="AS64:AS76" si="121">S64</f>
        <v>10</v>
      </c>
    </row>
    <row r="65" spans="1:45" x14ac:dyDescent="0.25">
      <c r="A65" s="15" t="s">
        <v>25</v>
      </c>
      <c r="B65" s="38">
        <v>6</v>
      </c>
      <c r="C65" s="16" t="s">
        <v>390</v>
      </c>
      <c r="D65" s="17" t="s">
        <v>391</v>
      </c>
      <c r="E65" s="16" t="s">
        <v>399</v>
      </c>
      <c r="F65" s="18">
        <v>963.6</v>
      </c>
      <c r="G65" s="18">
        <v>728.3</v>
      </c>
      <c r="H65" s="18">
        <v>594.79999999999995</v>
      </c>
      <c r="I65" s="18">
        <v>508.2</v>
      </c>
      <c r="J65" s="18">
        <v>419.6</v>
      </c>
      <c r="K65" s="18">
        <v>376.5</v>
      </c>
      <c r="L65" s="18">
        <v>347.4</v>
      </c>
      <c r="N65" s="34">
        <f t="shared" ref="N65:O66" si="122">AF65</f>
        <v>56</v>
      </c>
      <c r="O65" s="35">
        <f t="shared" si="122"/>
        <v>0</v>
      </c>
      <c r="P65" s="69">
        <f t="shared" si="110"/>
        <v>0</v>
      </c>
      <c r="R65" s="28">
        <v>41.430278854370115</v>
      </c>
      <c r="S65" s="30">
        <f>IF(AA65=0,"",RANK(R65,R$64:R$76,1))</f>
        <v>13</v>
      </c>
      <c r="T65" s="30">
        <f>IF(AA65=0,"",RANK(R65,R$32:R$198,1))</f>
        <v>84</v>
      </c>
      <c r="U65" s="31">
        <f t="shared" ref="U65:X66" si="123">U64</f>
        <v>0</v>
      </c>
      <c r="V65" s="31">
        <f t="shared" si="123"/>
        <v>16</v>
      </c>
      <c r="W65" s="31">
        <f t="shared" si="123"/>
        <v>0</v>
      </c>
      <c r="X65" s="31">
        <f t="shared" si="123"/>
        <v>0</v>
      </c>
      <c r="AA65" s="52">
        <v>3</v>
      </c>
      <c r="AB65" s="53">
        <v>0</v>
      </c>
      <c r="AC65" s="53">
        <v>0</v>
      </c>
      <c r="AD65" s="54">
        <v>0</v>
      </c>
      <c r="AE65" s="1">
        <f>(AA65-U65)*24+(AB65-V65)+(AC65-W65)/60+(AD65-X65)/3600+TIME_ZONE_CHANGE</f>
        <v>56</v>
      </c>
      <c r="AF65" s="1">
        <f>INT(AE65)</f>
        <v>56</v>
      </c>
      <c r="AG65" s="1">
        <f t="shared" ref="AG65:AG66" si="124">INT((AE65-AF65)*60)</f>
        <v>0</v>
      </c>
      <c r="AH65" s="1">
        <f t="shared" ref="AH65:AH66" si="125">(AE65-AF65-AG65/60)*3600</f>
        <v>0</v>
      </c>
      <c r="AI65" s="32">
        <f t="shared" si="115"/>
        <v>1</v>
      </c>
      <c r="AJ65" s="32">
        <f t="shared" si="116"/>
        <v>17</v>
      </c>
      <c r="AK65" s="32">
        <f t="shared" si="117"/>
        <v>25</v>
      </c>
      <c r="AL65" s="33">
        <f t="shared" si="118"/>
        <v>49.003875732421875</v>
      </c>
      <c r="AN65" s="48">
        <v>24</v>
      </c>
      <c r="AP65" s="64">
        <f>636/AE65</f>
        <v>11.357142857142858</v>
      </c>
      <c r="AR65" s="66" t="str">
        <f t="shared" si="120"/>
        <v>41:25:49</v>
      </c>
      <c r="AS65" s="67">
        <f t="shared" si="121"/>
        <v>13</v>
      </c>
    </row>
    <row r="66" spans="1:45" x14ac:dyDescent="0.25">
      <c r="A66" s="15" t="s">
        <v>25</v>
      </c>
      <c r="B66" s="38">
        <v>6</v>
      </c>
      <c r="C66" s="16" t="s">
        <v>388</v>
      </c>
      <c r="D66" s="17" t="s">
        <v>389</v>
      </c>
      <c r="E66" s="16" t="s">
        <v>209</v>
      </c>
      <c r="F66" s="18">
        <v>882.8</v>
      </c>
      <c r="G66" s="18">
        <v>689.2</v>
      </c>
      <c r="H66" s="18">
        <v>580.29999999999995</v>
      </c>
      <c r="I66" s="18">
        <v>511</v>
      </c>
      <c r="J66" s="18">
        <v>438.2</v>
      </c>
      <c r="K66" s="18">
        <v>401</v>
      </c>
      <c r="L66" s="18">
        <v>375.4</v>
      </c>
      <c r="N66" s="34">
        <f t="shared" si="122"/>
        <v>56</v>
      </c>
      <c r="O66" s="35">
        <f t="shared" si="122"/>
        <v>0</v>
      </c>
      <c r="P66" s="69">
        <f t="shared" si="110"/>
        <v>0</v>
      </c>
      <c r="R66" s="28">
        <v>36.491389965481233</v>
      </c>
      <c r="S66" s="30">
        <f>IF(AA66=0,"",RANK(R66,R$64:R$76,1))</f>
        <v>6</v>
      </c>
      <c r="T66" s="30">
        <f>IF(AA66=0,"",RANK(R66,R$32:R$198,1))</f>
        <v>47</v>
      </c>
      <c r="U66" s="31">
        <f t="shared" si="123"/>
        <v>0</v>
      </c>
      <c r="V66" s="31">
        <f t="shared" si="123"/>
        <v>16</v>
      </c>
      <c r="W66" s="31">
        <f t="shared" si="123"/>
        <v>0</v>
      </c>
      <c r="X66" s="31">
        <f t="shared" si="123"/>
        <v>0</v>
      </c>
      <c r="AA66" s="52">
        <v>3</v>
      </c>
      <c r="AB66" s="53">
        <v>0</v>
      </c>
      <c r="AC66" s="53">
        <v>0</v>
      </c>
      <c r="AD66" s="54">
        <v>0</v>
      </c>
      <c r="AE66" s="1">
        <f>(AA66-U66)*24+(AB66-V66)+(AC66-W66)/60+(AD66-X66)/3600+TIME_ZONE_CHANGE</f>
        <v>56</v>
      </c>
      <c r="AF66" s="1">
        <f>INT(AE66)</f>
        <v>56</v>
      </c>
      <c r="AG66" s="1">
        <f t="shared" si="124"/>
        <v>0</v>
      </c>
      <c r="AH66" s="1">
        <f t="shared" si="125"/>
        <v>0</v>
      </c>
      <c r="AI66" s="32">
        <f t="shared" si="115"/>
        <v>1</v>
      </c>
      <c r="AJ66" s="32">
        <f t="shared" si="116"/>
        <v>12</v>
      </c>
      <c r="AK66" s="32">
        <f t="shared" si="117"/>
        <v>29</v>
      </c>
      <c r="AL66" s="33">
        <f t="shared" si="118"/>
        <v>29.003875732450979</v>
      </c>
      <c r="AN66" s="48">
        <v>24</v>
      </c>
      <c r="AP66" s="64">
        <f>636/AE66</f>
        <v>11.357142857142858</v>
      </c>
      <c r="AR66" s="66" t="str">
        <f t="shared" si="120"/>
        <v>36:29:29</v>
      </c>
      <c r="AS66" s="67">
        <f t="shared" si="121"/>
        <v>6</v>
      </c>
    </row>
    <row r="67" spans="1:45" x14ac:dyDescent="0.25">
      <c r="A67" s="15" t="s">
        <v>25</v>
      </c>
      <c r="B67" s="38">
        <v>6</v>
      </c>
      <c r="C67" s="16" t="s">
        <v>114</v>
      </c>
      <c r="D67" s="17" t="s">
        <v>115</v>
      </c>
      <c r="E67" s="16" t="s">
        <v>226</v>
      </c>
      <c r="F67" s="18">
        <v>988.6</v>
      </c>
      <c r="G67" s="18">
        <v>742.1</v>
      </c>
      <c r="H67" s="18">
        <v>602.70000000000005</v>
      </c>
      <c r="I67" s="18">
        <v>511.3</v>
      </c>
      <c r="J67" s="18">
        <v>419.3</v>
      </c>
      <c r="K67" s="18">
        <v>375.9</v>
      </c>
      <c r="L67" s="18">
        <v>347.7</v>
      </c>
      <c r="N67" s="34">
        <f t="shared" ref="N67:N71" si="126">AF67</f>
        <v>56</v>
      </c>
      <c r="O67" s="35">
        <f t="shared" ref="O67:O71" si="127">AG67</f>
        <v>0</v>
      </c>
      <c r="P67" s="69">
        <f t="shared" ref="P67:P71" si="128">AH67</f>
        <v>0</v>
      </c>
      <c r="R67" s="28">
        <v>41.377358957926432</v>
      </c>
      <c r="S67" s="30">
        <f t="shared" ref="S67:S71" si="129">IF(AA67=0,"",RANK(R67,R$64:R$76,1))</f>
        <v>12</v>
      </c>
      <c r="T67" s="30">
        <f>IF(AA67=0,"",RANK(R67,R$32:R$198,1))</f>
        <v>83</v>
      </c>
      <c r="U67" s="31">
        <f t="shared" ref="U67:X67" si="130">U66</f>
        <v>0</v>
      </c>
      <c r="V67" s="31">
        <f t="shared" si="130"/>
        <v>16</v>
      </c>
      <c r="W67" s="31">
        <f t="shared" si="130"/>
        <v>0</v>
      </c>
      <c r="X67" s="31">
        <f t="shared" si="130"/>
        <v>0</v>
      </c>
      <c r="AA67" s="52">
        <v>3</v>
      </c>
      <c r="AB67" s="53">
        <v>0</v>
      </c>
      <c r="AC67" s="53">
        <v>0</v>
      </c>
      <c r="AD67" s="54">
        <v>0</v>
      </c>
      <c r="AE67" s="1">
        <f>(AA67-U67)*24+(AB67-V67)+(AC67-W67)/60+(AD67-X67)/3600+TIME_ZONE_CHANGE</f>
        <v>56</v>
      </c>
      <c r="AF67" s="1">
        <f t="shared" ref="AF67:AF71" si="131">INT(AE67)</f>
        <v>56</v>
      </c>
      <c r="AG67" s="1">
        <f t="shared" ref="AG67:AG71" si="132">INT((AE67-AF67)*60)</f>
        <v>0</v>
      </c>
      <c r="AH67" s="1">
        <f t="shared" ref="AH67:AH71" si="133">(AE67-AF67-AG67/60)*3600</f>
        <v>0</v>
      </c>
      <c r="AI67" s="32">
        <f t="shared" ref="AI67:AI71" si="134">INT(R67/24)</f>
        <v>1</v>
      </c>
      <c r="AJ67" s="32">
        <f t="shared" ref="AJ67:AJ71" si="135">INT(R67-AI67*24)</f>
        <v>17</v>
      </c>
      <c r="AK67" s="32">
        <f t="shared" ref="AK67:AK71" si="136">INT((R67-AI67*24-AJ67)*60)</f>
        <v>22</v>
      </c>
      <c r="AL67" s="33">
        <f t="shared" ref="AL67:AL71" si="137">R67*3600-AI67*24*3600-AJ67*3600-AK67*60</f>
        <v>38.49224853515625</v>
      </c>
      <c r="AN67" s="48">
        <v>24</v>
      </c>
      <c r="AP67" s="64">
        <f t="shared" ref="AP67:AP71" si="138">636/AE67</f>
        <v>11.357142857142858</v>
      </c>
      <c r="AR67" s="66" t="str">
        <f t="shared" ref="AR67:AR71" si="139">TEXT(AI67*24+AJ67,"#0")&amp;":"&amp;TEXT(AK67,"00")&amp;":"&amp;TEXT(AL67,"00")</f>
        <v>41:22:38</v>
      </c>
      <c r="AS67" s="67">
        <f t="shared" ref="AS67:AS71" si="140">S67</f>
        <v>12</v>
      </c>
    </row>
    <row r="68" spans="1:45" x14ac:dyDescent="0.25">
      <c r="A68" s="15" t="s">
        <v>25</v>
      </c>
      <c r="B68" s="38">
        <v>6</v>
      </c>
      <c r="C68" s="16" t="s">
        <v>386</v>
      </c>
      <c r="D68" s="17" t="s">
        <v>387</v>
      </c>
      <c r="E68" s="16" t="s">
        <v>398</v>
      </c>
      <c r="F68" s="18">
        <v>918.7</v>
      </c>
      <c r="G68" s="18">
        <v>708.1</v>
      </c>
      <c r="H68" s="18">
        <v>588.9</v>
      </c>
      <c r="I68" s="18">
        <v>513</v>
      </c>
      <c r="J68" s="18">
        <v>433.6</v>
      </c>
      <c r="K68" s="18">
        <v>391.7</v>
      </c>
      <c r="L68" s="18">
        <v>360.6</v>
      </c>
      <c r="N68" s="34">
        <f t="shared" si="126"/>
        <v>56</v>
      </c>
      <c r="O68" s="35">
        <f t="shared" si="127"/>
        <v>0</v>
      </c>
      <c r="P68" s="69">
        <f t="shared" si="128"/>
        <v>0</v>
      </c>
      <c r="R68" s="28">
        <v>39.101943367852108</v>
      </c>
      <c r="S68" s="30">
        <f t="shared" si="129"/>
        <v>11</v>
      </c>
      <c r="T68" s="30">
        <f>IF(AA68=0,"",RANK(R68,R$32:R$198,1))</f>
        <v>65</v>
      </c>
      <c r="U68" s="31">
        <f t="shared" ref="U68:X68" si="141">U67</f>
        <v>0</v>
      </c>
      <c r="V68" s="31">
        <f t="shared" si="141"/>
        <v>16</v>
      </c>
      <c r="W68" s="31">
        <f t="shared" si="141"/>
        <v>0</v>
      </c>
      <c r="X68" s="31">
        <f t="shared" si="141"/>
        <v>0</v>
      </c>
      <c r="AA68" s="52">
        <v>3</v>
      </c>
      <c r="AB68" s="53">
        <v>0</v>
      </c>
      <c r="AC68" s="53">
        <v>0</v>
      </c>
      <c r="AD68" s="54">
        <v>0</v>
      </c>
      <c r="AE68" s="1">
        <f>(AA68-U68)*24+(AB68-V68)+(AC68-W68)/60+(AD68-X68)/3600+TIME_ZONE_CHANGE</f>
        <v>56</v>
      </c>
      <c r="AF68" s="1">
        <f t="shared" si="131"/>
        <v>56</v>
      </c>
      <c r="AG68" s="1">
        <f t="shared" si="132"/>
        <v>0</v>
      </c>
      <c r="AH68" s="1">
        <f t="shared" si="133"/>
        <v>0</v>
      </c>
      <c r="AI68" s="32">
        <f t="shared" si="134"/>
        <v>1</v>
      </c>
      <c r="AJ68" s="32">
        <f t="shared" si="135"/>
        <v>15</v>
      </c>
      <c r="AK68" s="32">
        <f t="shared" si="136"/>
        <v>6</v>
      </c>
      <c r="AL68" s="33">
        <f t="shared" si="137"/>
        <v>6.996124267578125</v>
      </c>
      <c r="AN68" s="48">
        <v>24</v>
      </c>
      <c r="AP68" s="64">
        <f t="shared" si="138"/>
        <v>11.357142857142858</v>
      </c>
      <c r="AR68" s="66" t="str">
        <f t="shared" si="139"/>
        <v>39:06:07</v>
      </c>
      <c r="AS68" s="67">
        <f t="shared" si="140"/>
        <v>11</v>
      </c>
    </row>
    <row r="69" spans="1:45" x14ac:dyDescent="0.25">
      <c r="A69" s="15" t="s">
        <v>25</v>
      </c>
      <c r="B69" s="38">
        <v>6</v>
      </c>
      <c r="C69" s="16" t="s">
        <v>219</v>
      </c>
      <c r="D69" s="17" t="s">
        <v>116</v>
      </c>
      <c r="E69" s="16" t="s">
        <v>174</v>
      </c>
      <c r="F69" s="18">
        <v>939.1</v>
      </c>
      <c r="G69" s="18">
        <v>718.7</v>
      </c>
      <c r="H69" s="18">
        <v>593.79999999999995</v>
      </c>
      <c r="I69" s="18">
        <v>513.79999999999995</v>
      </c>
      <c r="J69" s="18">
        <v>432.3</v>
      </c>
      <c r="K69" s="18">
        <v>393.1</v>
      </c>
      <c r="L69" s="18">
        <v>367.1</v>
      </c>
      <c r="N69" s="34">
        <f t="shared" si="126"/>
        <v>56</v>
      </c>
      <c r="O69" s="35">
        <f t="shared" si="127"/>
        <v>0</v>
      </c>
      <c r="P69" s="69">
        <f t="shared" si="128"/>
        <v>0</v>
      </c>
      <c r="R69" s="28">
        <v>37.955415590074324</v>
      </c>
      <c r="S69" s="30">
        <f t="shared" si="129"/>
        <v>9</v>
      </c>
      <c r="T69" s="30">
        <f>IF(AA69=0,"",RANK(R69,R$32:R$198,1))</f>
        <v>53</v>
      </c>
      <c r="U69" s="31">
        <f t="shared" ref="U69:X69" si="142">U68</f>
        <v>0</v>
      </c>
      <c r="V69" s="31">
        <f t="shared" si="142"/>
        <v>16</v>
      </c>
      <c r="W69" s="31">
        <f t="shared" si="142"/>
        <v>0</v>
      </c>
      <c r="X69" s="31">
        <f t="shared" si="142"/>
        <v>0</v>
      </c>
      <c r="AA69" s="52">
        <v>3</v>
      </c>
      <c r="AB69" s="53">
        <v>0</v>
      </c>
      <c r="AC69" s="53">
        <v>0</v>
      </c>
      <c r="AD69" s="54">
        <v>0</v>
      </c>
      <c r="AE69" s="1">
        <f>(AA69-U69)*24+(AB69-V69)+(AC69-W69)/60+(AD69-X69)/3600+TIME_ZONE_CHANGE</f>
        <v>56</v>
      </c>
      <c r="AF69" s="1">
        <f t="shared" si="131"/>
        <v>56</v>
      </c>
      <c r="AG69" s="1">
        <f t="shared" si="132"/>
        <v>0</v>
      </c>
      <c r="AH69" s="1">
        <f t="shared" si="133"/>
        <v>0</v>
      </c>
      <c r="AI69" s="32">
        <f t="shared" si="134"/>
        <v>1</v>
      </c>
      <c r="AJ69" s="32">
        <f t="shared" si="135"/>
        <v>13</v>
      </c>
      <c r="AK69" s="32">
        <f t="shared" si="136"/>
        <v>57</v>
      </c>
      <c r="AL69" s="33">
        <f t="shared" si="137"/>
        <v>19.496124267578125</v>
      </c>
      <c r="AN69" s="48">
        <v>24</v>
      </c>
      <c r="AP69" s="64">
        <f t="shared" si="138"/>
        <v>11.357142857142858</v>
      </c>
      <c r="AR69" s="66" t="str">
        <f t="shared" si="139"/>
        <v>37:57:19</v>
      </c>
      <c r="AS69" s="67">
        <f t="shared" si="140"/>
        <v>9</v>
      </c>
    </row>
    <row r="70" spans="1:45" x14ac:dyDescent="0.25">
      <c r="A70" s="15" t="s">
        <v>25</v>
      </c>
      <c r="B70" s="38">
        <v>6</v>
      </c>
      <c r="C70" s="16" t="s">
        <v>158</v>
      </c>
      <c r="D70" s="17" t="s">
        <v>385</v>
      </c>
      <c r="E70" s="16" t="s">
        <v>397</v>
      </c>
      <c r="F70" s="18">
        <v>914.9</v>
      </c>
      <c r="G70" s="18">
        <v>707.2</v>
      </c>
      <c r="H70" s="18">
        <v>589.70000000000005</v>
      </c>
      <c r="I70" s="18">
        <v>514.70000000000005</v>
      </c>
      <c r="J70" s="18">
        <v>436.7</v>
      </c>
      <c r="K70" s="18">
        <v>396.8</v>
      </c>
      <c r="L70" s="18">
        <v>368.1</v>
      </c>
      <c r="N70" s="34">
        <f t="shared" si="126"/>
        <v>56</v>
      </c>
      <c r="O70" s="35">
        <f t="shared" si="127"/>
        <v>0</v>
      </c>
      <c r="P70" s="69">
        <f t="shared" si="128"/>
        <v>0</v>
      </c>
      <c r="R70" s="28">
        <v>37.779026701185437</v>
      </c>
      <c r="S70" s="30">
        <f t="shared" si="129"/>
        <v>8</v>
      </c>
      <c r="T70" s="30">
        <f>IF(AA70=0,"",RANK(R70,R$32:R$198,1))</f>
        <v>51</v>
      </c>
      <c r="U70" s="31">
        <f t="shared" ref="U70:X70" si="143">U69</f>
        <v>0</v>
      </c>
      <c r="V70" s="31">
        <f t="shared" si="143"/>
        <v>16</v>
      </c>
      <c r="W70" s="31">
        <f t="shared" si="143"/>
        <v>0</v>
      </c>
      <c r="X70" s="31">
        <f t="shared" si="143"/>
        <v>0</v>
      </c>
      <c r="AA70" s="52">
        <v>3</v>
      </c>
      <c r="AB70" s="53">
        <v>0</v>
      </c>
      <c r="AC70" s="53">
        <v>0</v>
      </c>
      <c r="AD70" s="54">
        <v>0</v>
      </c>
      <c r="AE70" s="1">
        <f>(AA70-U70)*24+(AB70-V70)+(AC70-W70)/60+(AD70-X70)/3600+TIME_ZONE_CHANGE</f>
        <v>56</v>
      </c>
      <c r="AF70" s="1">
        <f t="shared" si="131"/>
        <v>56</v>
      </c>
      <c r="AG70" s="1">
        <f t="shared" si="132"/>
        <v>0</v>
      </c>
      <c r="AH70" s="1">
        <f t="shared" si="133"/>
        <v>0</v>
      </c>
      <c r="AI70" s="32">
        <f t="shared" si="134"/>
        <v>1</v>
      </c>
      <c r="AJ70" s="32">
        <f t="shared" si="135"/>
        <v>13</v>
      </c>
      <c r="AK70" s="32">
        <f t="shared" si="136"/>
        <v>46</v>
      </c>
      <c r="AL70" s="33">
        <f t="shared" si="137"/>
        <v>44.496124267578125</v>
      </c>
      <c r="AN70" s="48">
        <v>24</v>
      </c>
      <c r="AP70" s="64">
        <f t="shared" si="138"/>
        <v>11.357142857142858</v>
      </c>
      <c r="AR70" s="66" t="str">
        <f t="shared" si="139"/>
        <v>37:46:44</v>
      </c>
      <c r="AS70" s="67">
        <f t="shared" si="140"/>
        <v>8</v>
      </c>
    </row>
    <row r="71" spans="1:45" x14ac:dyDescent="0.25">
      <c r="A71" s="15" t="s">
        <v>25</v>
      </c>
      <c r="B71" s="38">
        <v>6</v>
      </c>
      <c r="C71" s="16" t="s">
        <v>383</v>
      </c>
      <c r="D71" s="17" t="s">
        <v>384</v>
      </c>
      <c r="E71" s="16" t="s">
        <v>396</v>
      </c>
      <c r="F71" s="18">
        <v>932.5</v>
      </c>
      <c r="G71" s="18">
        <v>718.5</v>
      </c>
      <c r="H71" s="18">
        <v>597.29999999999995</v>
      </c>
      <c r="I71" s="18">
        <v>520.29999999999995</v>
      </c>
      <c r="J71" s="18">
        <v>440.5</v>
      </c>
      <c r="K71" s="18">
        <v>400.3</v>
      </c>
      <c r="L71" s="18">
        <v>372.2</v>
      </c>
      <c r="N71" s="34">
        <f t="shared" si="126"/>
        <v>56</v>
      </c>
      <c r="O71" s="35">
        <f t="shared" si="127"/>
        <v>0</v>
      </c>
      <c r="P71" s="69">
        <f t="shared" si="128"/>
        <v>0</v>
      </c>
      <c r="R71" s="28">
        <v>37.055831180148658</v>
      </c>
      <c r="S71" s="30">
        <f t="shared" si="129"/>
        <v>7</v>
      </c>
      <c r="T71" s="30">
        <f>IF(AA71=0,"",RANK(R71,R$32:R$198,1))</f>
        <v>48</v>
      </c>
      <c r="U71" s="31">
        <f t="shared" ref="U71:X71" si="144">U70</f>
        <v>0</v>
      </c>
      <c r="V71" s="31">
        <f t="shared" si="144"/>
        <v>16</v>
      </c>
      <c r="W71" s="31">
        <f t="shared" si="144"/>
        <v>0</v>
      </c>
      <c r="X71" s="31">
        <f t="shared" si="144"/>
        <v>0</v>
      </c>
      <c r="AA71" s="52">
        <v>3</v>
      </c>
      <c r="AB71" s="53">
        <v>0</v>
      </c>
      <c r="AC71" s="53">
        <v>0</v>
      </c>
      <c r="AD71" s="54">
        <v>0</v>
      </c>
      <c r="AE71" s="1">
        <f>(AA71-U71)*24+(AB71-V71)+(AC71-W71)/60+(AD71-X71)/3600+TIME_ZONE_CHANGE</f>
        <v>56</v>
      </c>
      <c r="AF71" s="1">
        <f t="shared" si="131"/>
        <v>56</v>
      </c>
      <c r="AG71" s="1">
        <f t="shared" si="132"/>
        <v>0</v>
      </c>
      <c r="AH71" s="1">
        <f t="shared" si="133"/>
        <v>0</v>
      </c>
      <c r="AI71" s="32">
        <f t="shared" si="134"/>
        <v>1</v>
      </c>
      <c r="AJ71" s="32">
        <f t="shared" si="135"/>
        <v>13</v>
      </c>
      <c r="AK71" s="32">
        <f t="shared" si="136"/>
        <v>3</v>
      </c>
      <c r="AL71" s="33">
        <f t="shared" si="137"/>
        <v>20.99224853515625</v>
      </c>
      <c r="AN71" s="48">
        <v>24</v>
      </c>
      <c r="AP71" s="64">
        <f t="shared" si="138"/>
        <v>11.357142857142858</v>
      </c>
      <c r="AR71" s="66" t="str">
        <f t="shared" si="139"/>
        <v>37:03:21</v>
      </c>
      <c r="AS71" s="67">
        <f t="shared" si="140"/>
        <v>7</v>
      </c>
    </row>
    <row r="72" spans="1:45" x14ac:dyDescent="0.25">
      <c r="A72" s="15" t="s">
        <v>25</v>
      </c>
      <c r="B72" s="38">
        <v>6</v>
      </c>
      <c r="C72" s="16" t="s">
        <v>133</v>
      </c>
      <c r="D72" s="17" t="s">
        <v>134</v>
      </c>
      <c r="E72" s="16" t="s">
        <v>208</v>
      </c>
      <c r="F72" s="18">
        <v>943</v>
      </c>
      <c r="G72" s="18">
        <v>723.2</v>
      </c>
      <c r="H72" s="18">
        <v>599.6</v>
      </c>
      <c r="I72" s="18">
        <v>520.9</v>
      </c>
      <c r="J72" s="18">
        <v>443.1</v>
      </c>
      <c r="K72" s="18">
        <v>408.2</v>
      </c>
      <c r="L72" s="18">
        <v>386.5</v>
      </c>
      <c r="N72" s="34">
        <f t="shared" si="109"/>
        <v>56</v>
      </c>
      <c r="O72" s="35">
        <f t="shared" si="110"/>
        <v>0</v>
      </c>
      <c r="P72" s="69">
        <f t="shared" si="110"/>
        <v>0</v>
      </c>
      <c r="R72" s="28">
        <v>34.533472222222223</v>
      </c>
      <c r="S72" s="30">
        <f>IF(AA72=0,"",RANK(R72,R$64:R$76,1))</f>
        <v>2</v>
      </c>
      <c r="T72" s="30">
        <f>IF(AA72=0,"",RANK(R72,R$32:R$198,1))</f>
        <v>39</v>
      </c>
      <c r="U72" s="31">
        <f t="shared" ref="U72:X76" si="145">U71</f>
        <v>0</v>
      </c>
      <c r="V72" s="31">
        <f t="shared" si="145"/>
        <v>16</v>
      </c>
      <c r="W72" s="31">
        <f t="shared" si="145"/>
        <v>0</v>
      </c>
      <c r="X72" s="31">
        <f t="shared" si="145"/>
        <v>0</v>
      </c>
      <c r="AA72" s="52">
        <v>3</v>
      </c>
      <c r="AB72" s="53">
        <v>0</v>
      </c>
      <c r="AC72" s="53">
        <v>0</v>
      </c>
      <c r="AD72" s="54">
        <v>0</v>
      </c>
      <c r="AE72" s="1">
        <f t="shared" si="111"/>
        <v>56</v>
      </c>
      <c r="AF72" s="1">
        <f t="shared" si="112"/>
        <v>56</v>
      </c>
      <c r="AG72" s="1">
        <f t="shared" si="113"/>
        <v>0</v>
      </c>
      <c r="AH72" s="1">
        <f t="shared" si="114"/>
        <v>0</v>
      </c>
      <c r="AI72" s="32">
        <f t="shared" si="115"/>
        <v>1</v>
      </c>
      <c r="AJ72" s="32">
        <f t="shared" si="116"/>
        <v>10</v>
      </c>
      <c r="AK72" s="32">
        <f t="shared" si="117"/>
        <v>32</v>
      </c>
      <c r="AL72" s="33">
        <f t="shared" si="118"/>
        <v>0.5</v>
      </c>
      <c r="AN72" s="48">
        <v>24</v>
      </c>
      <c r="AP72" s="64">
        <f t="shared" si="119"/>
        <v>11.357142857142858</v>
      </c>
      <c r="AR72" s="66" t="str">
        <f t="shared" si="120"/>
        <v>34:32:01</v>
      </c>
      <c r="AS72" s="67">
        <f t="shared" si="121"/>
        <v>2</v>
      </c>
    </row>
    <row r="73" spans="1:45" x14ac:dyDescent="0.25">
      <c r="A73" s="15" t="s">
        <v>25</v>
      </c>
      <c r="B73" s="38">
        <v>6</v>
      </c>
      <c r="C73" s="16" t="s">
        <v>203</v>
      </c>
      <c r="D73" s="17" t="s">
        <v>204</v>
      </c>
      <c r="E73" s="16" t="s">
        <v>207</v>
      </c>
      <c r="F73" s="18">
        <v>945.7</v>
      </c>
      <c r="G73" s="18">
        <v>724.9</v>
      </c>
      <c r="H73" s="18">
        <v>600.5</v>
      </c>
      <c r="I73" s="18">
        <v>521.29999999999995</v>
      </c>
      <c r="J73" s="18">
        <v>442.3</v>
      </c>
      <c r="K73" s="18">
        <v>407.2</v>
      </c>
      <c r="L73" s="18">
        <v>385.7</v>
      </c>
      <c r="N73" s="34">
        <f t="shared" si="109"/>
        <v>56</v>
      </c>
      <c r="O73" s="35">
        <f t="shared" si="110"/>
        <v>0</v>
      </c>
      <c r="P73" s="69">
        <f t="shared" si="110"/>
        <v>0</v>
      </c>
      <c r="R73" s="28">
        <v>34.67458118014865</v>
      </c>
      <c r="S73" s="30">
        <f>IF(AA73=0,"",RANK(R73,R$64:R$76,1))</f>
        <v>3</v>
      </c>
      <c r="T73" s="30">
        <f>IF(AA73=0,"",RANK(R73,R$32:R$198,1))</f>
        <v>41</v>
      </c>
      <c r="U73" s="31">
        <f t="shared" si="145"/>
        <v>0</v>
      </c>
      <c r="V73" s="31">
        <f t="shared" si="145"/>
        <v>16</v>
      </c>
      <c r="W73" s="31">
        <f t="shared" si="145"/>
        <v>0</v>
      </c>
      <c r="X73" s="31">
        <f t="shared" si="145"/>
        <v>0</v>
      </c>
      <c r="AA73" s="52">
        <v>3</v>
      </c>
      <c r="AB73" s="53">
        <v>0</v>
      </c>
      <c r="AC73" s="53">
        <v>0</v>
      </c>
      <c r="AD73" s="54">
        <v>0</v>
      </c>
      <c r="AE73" s="1">
        <f t="shared" si="111"/>
        <v>56</v>
      </c>
      <c r="AF73" s="1">
        <f t="shared" si="112"/>
        <v>56</v>
      </c>
      <c r="AG73" s="1">
        <f t="shared" si="113"/>
        <v>0</v>
      </c>
      <c r="AH73" s="1">
        <f t="shared" si="114"/>
        <v>0</v>
      </c>
      <c r="AI73" s="32">
        <f t="shared" si="115"/>
        <v>1</v>
      </c>
      <c r="AJ73" s="32">
        <f t="shared" si="116"/>
        <v>10</v>
      </c>
      <c r="AK73" s="32">
        <f t="shared" si="117"/>
        <v>40</v>
      </c>
      <c r="AL73" s="33">
        <f t="shared" si="118"/>
        <v>28.492248535141698</v>
      </c>
      <c r="AN73" s="48">
        <v>24</v>
      </c>
      <c r="AP73" s="64">
        <f t="shared" si="119"/>
        <v>11.357142857142858</v>
      </c>
      <c r="AR73" s="66" t="str">
        <f t="shared" si="120"/>
        <v>34:40:28</v>
      </c>
      <c r="AS73" s="67">
        <f t="shared" si="121"/>
        <v>3</v>
      </c>
    </row>
    <row r="74" spans="1:45" x14ac:dyDescent="0.25">
      <c r="A74" s="15" t="s">
        <v>25</v>
      </c>
      <c r="B74" s="38">
        <v>6</v>
      </c>
      <c r="C74" s="25" t="s">
        <v>2</v>
      </c>
      <c r="D74" s="17" t="s">
        <v>140</v>
      </c>
      <c r="E74" s="16" t="s">
        <v>394</v>
      </c>
      <c r="F74" s="18">
        <v>924.9</v>
      </c>
      <c r="G74" s="18">
        <v>716.4</v>
      </c>
      <c r="H74" s="18">
        <v>598.9</v>
      </c>
      <c r="I74" s="18">
        <v>525</v>
      </c>
      <c r="J74" s="18">
        <v>449.2</v>
      </c>
      <c r="K74" s="18">
        <v>411.6</v>
      </c>
      <c r="L74" s="18">
        <v>385.4</v>
      </c>
      <c r="N74" s="34">
        <f t="shared" si="109"/>
        <v>56</v>
      </c>
      <c r="O74" s="35">
        <f t="shared" si="110"/>
        <v>0</v>
      </c>
      <c r="P74" s="69">
        <f t="shared" si="110"/>
        <v>0</v>
      </c>
      <c r="R74" s="28">
        <v>34.72750107659234</v>
      </c>
      <c r="S74" s="30">
        <f>IF(AA74=0,"",RANK(R74,R$64:R$76,1))</f>
        <v>4</v>
      </c>
      <c r="T74" s="30">
        <f>IF(AA74=0,"",RANK(R74,R$32:R$198,1))</f>
        <v>42</v>
      </c>
      <c r="U74" s="31">
        <f t="shared" si="145"/>
        <v>0</v>
      </c>
      <c r="V74" s="31">
        <f t="shared" si="145"/>
        <v>16</v>
      </c>
      <c r="W74" s="31">
        <f t="shared" si="145"/>
        <v>0</v>
      </c>
      <c r="X74" s="31">
        <f t="shared" si="145"/>
        <v>0</v>
      </c>
      <c r="AA74" s="52">
        <v>3</v>
      </c>
      <c r="AB74" s="53">
        <v>0</v>
      </c>
      <c r="AC74" s="53">
        <v>0</v>
      </c>
      <c r="AD74" s="54">
        <v>0</v>
      </c>
      <c r="AE74" s="1">
        <f t="shared" si="111"/>
        <v>56</v>
      </c>
      <c r="AF74" s="1">
        <f t="shared" si="112"/>
        <v>56</v>
      </c>
      <c r="AG74" s="1">
        <f t="shared" si="113"/>
        <v>0</v>
      </c>
      <c r="AH74" s="1">
        <f t="shared" si="114"/>
        <v>0</v>
      </c>
      <c r="AI74" s="32">
        <f t="shared" si="115"/>
        <v>1</v>
      </c>
      <c r="AJ74" s="32">
        <f t="shared" si="116"/>
        <v>10</v>
      </c>
      <c r="AK74" s="32">
        <f t="shared" si="117"/>
        <v>43</v>
      </c>
      <c r="AL74" s="33">
        <f t="shared" si="118"/>
        <v>39.003875732421875</v>
      </c>
      <c r="AN74" s="48">
        <v>24</v>
      </c>
      <c r="AP74" s="64">
        <f t="shared" si="119"/>
        <v>11.357142857142858</v>
      </c>
      <c r="AR74" s="66" t="str">
        <f t="shared" si="120"/>
        <v>34:43:39</v>
      </c>
      <c r="AS74" s="67">
        <f t="shared" si="121"/>
        <v>4</v>
      </c>
    </row>
    <row r="75" spans="1:45" x14ac:dyDescent="0.25">
      <c r="A75" s="15" t="s">
        <v>25</v>
      </c>
      <c r="B75" s="38">
        <v>6</v>
      </c>
      <c r="C75" s="16" t="s">
        <v>381</v>
      </c>
      <c r="D75" s="17" t="s">
        <v>382</v>
      </c>
      <c r="E75" s="16" t="s">
        <v>395</v>
      </c>
      <c r="F75" s="18">
        <v>956.5</v>
      </c>
      <c r="G75" s="18">
        <v>732.1</v>
      </c>
      <c r="H75" s="18">
        <v>605.5</v>
      </c>
      <c r="I75" s="18">
        <v>525</v>
      </c>
      <c r="J75" s="18">
        <v>444.6</v>
      </c>
      <c r="K75" s="18">
        <v>407.9</v>
      </c>
      <c r="L75" s="18">
        <v>384.8</v>
      </c>
      <c r="N75" s="34">
        <f t="shared" si="109"/>
        <v>56</v>
      </c>
      <c r="O75" s="35">
        <f t="shared" si="110"/>
        <v>0</v>
      </c>
      <c r="P75" s="69">
        <f t="shared" si="110"/>
        <v>0</v>
      </c>
      <c r="R75" s="28">
        <v>34.83333548651801</v>
      </c>
      <c r="S75" s="30">
        <f>IF(AA75=0,"",RANK(R75,R$64:R$76,1))</f>
        <v>5</v>
      </c>
      <c r="T75" s="30">
        <f>IF(AA75=0,"",RANK(R75,R$32:R$198,1))</f>
        <v>44</v>
      </c>
      <c r="U75" s="31">
        <f t="shared" si="145"/>
        <v>0</v>
      </c>
      <c r="V75" s="31">
        <f t="shared" si="145"/>
        <v>16</v>
      </c>
      <c r="W75" s="31">
        <f t="shared" si="145"/>
        <v>0</v>
      </c>
      <c r="X75" s="31">
        <f t="shared" si="145"/>
        <v>0</v>
      </c>
      <c r="AA75" s="52">
        <v>3</v>
      </c>
      <c r="AB75" s="53">
        <v>0</v>
      </c>
      <c r="AC75" s="53">
        <v>0</v>
      </c>
      <c r="AD75" s="54">
        <v>0</v>
      </c>
      <c r="AE75" s="1">
        <f t="shared" si="111"/>
        <v>56</v>
      </c>
      <c r="AF75" s="1">
        <f t="shared" si="112"/>
        <v>56</v>
      </c>
      <c r="AG75" s="1">
        <f t="shared" si="113"/>
        <v>0</v>
      </c>
      <c r="AH75" s="1">
        <f t="shared" si="114"/>
        <v>0</v>
      </c>
      <c r="AI75" s="32">
        <f t="shared" si="115"/>
        <v>1</v>
      </c>
      <c r="AJ75" s="32">
        <f t="shared" si="116"/>
        <v>10</v>
      </c>
      <c r="AK75" s="32">
        <f t="shared" si="117"/>
        <v>50</v>
      </c>
      <c r="AL75" s="33">
        <f t="shared" si="118"/>
        <v>7.7514648291980848E-3</v>
      </c>
      <c r="AN75" s="48">
        <v>24</v>
      </c>
      <c r="AP75" s="64">
        <f t="shared" si="119"/>
        <v>11.357142857142858</v>
      </c>
      <c r="AR75" s="66" t="str">
        <f t="shared" si="120"/>
        <v>34:50:00</v>
      </c>
      <c r="AS75" s="67">
        <f t="shared" si="121"/>
        <v>5</v>
      </c>
    </row>
    <row r="76" spans="1:45" x14ac:dyDescent="0.25">
      <c r="A76" s="15" t="s">
        <v>25</v>
      </c>
      <c r="B76" s="38">
        <v>6</v>
      </c>
      <c r="C76" s="16" t="s">
        <v>28</v>
      </c>
      <c r="D76" s="17" t="s">
        <v>380</v>
      </c>
      <c r="E76" s="16" t="s">
        <v>171</v>
      </c>
      <c r="F76" s="18">
        <v>938.9</v>
      </c>
      <c r="G76" s="18">
        <v>724.2</v>
      </c>
      <c r="H76" s="18">
        <v>603.70000000000005</v>
      </c>
      <c r="I76" s="18">
        <v>527.20000000000005</v>
      </c>
      <c r="J76" s="18">
        <v>453</v>
      </c>
      <c r="K76" s="18">
        <v>423</v>
      </c>
      <c r="L76" s="18">
        <v>406.8</v>
      </c>
      <c r="N76" s="45">
        <f t="shared" si="109"/>
        <v>56</v>
      </c>
      <c r="O76" s="46">
        <f t="shared" si="110"/>
        <v>0</v>
      </c>
      <c r="P76" s="70">
        <f t="shared" si="110"/>
        <v>0</v>
      </c>
      <c r="R76" s="28">
        <v>30.952779930962457</v>
      </c>
      <c r="S76" s="30">
        <f>IF(AA76=0,"",RANK(R76,R$64:R$76,1))</f>
        <v>1</v>
      </c>
      <c r="T76" s="30">
        <f>IF(AA76=0,"",RANK(R76,R$32:R$198,1))</f>
        <v>25</v>
      </c>
      <c r="U76" s="31">
        <f t="shared" si="145"/>
        <v>0</v>
      </c>
      <c r="V76" s="31">
        <f t="shared" si="145"/>
        <v>16</v>
      </c>
      <c r="W76" s="31">
        <f t="shared" si="145"/>
        <v>0</v>
      </c>
      <c r="X76" s="31">
        <f t="shared" si="145"/>
        <v>0</v>
      </c>
      <c r="AA76" s="55">
        <v>3</v>
      </c>
      <c r="AB76" s="56">
        <v>0</v>
      </c>
      <c r="AC76" s="56">
        <v>0</v>
      </c>
      <c r="AD76" s="57">
        <v>0</v>
      </c>
      <c r="AE76" s="1">
        <f t="shared" si="111"/>
        <v>56</v>
      </c>
      <c r="AF76" s="1">
        <f t="shared" si="112"/>
        <v>56</v>
      </c>
      <c r="AG76" s="1">
        <f t="shared" si="113"/>
        <v>0</v>
      </c>
      <c r="AH76" s="1">
        <f t="shared" si="114"/>
        <v>0</v>
      </c>
      <c r="AI76" s="32">
        <f t="shared" si="115"/>
        <v>1</v>
      </c>
      <c r="AJ76" s="32">
        <f t="shared" si="116"/>
        <v>6</v>
      </c>
      <c r="AK76" s="32">
        <f t="shared" si="117"/>
        <v>57</v>
      </c>
      <c r="AL76" s="33">
        <f t="shared" si="118"/>
        <v>10.00775146484375</v>
      </c>
      <c r="AN76" s="48">
        <v>24</v>
      </c>
      <c r="AP76" s="64">
        <f t="shared" si="119"/>
        <v>11.357142857142858</v>
      </c>
      <c r="AR76" s="66" t="str">
        <f t="shared" si="120"/>
        <v>30:57:10</v>
      </c>
      <c r="AS76" s="67">
        <f t="shared" si="121"/>
        <v>1</v>
      </c>
    </row>
    <row r="77" spans="1:45" x14ac:dyDescent="0.25">
      <c r="A77" s="15"/>
      <c r="B77" s="38"/>
      <c r="F77" s="18"/>
      <c r="G77" s="18"/>
      <c r="H77" s="18"/>
      <c r="I77" s="18"/>
      <c r="J77" s="18"/>
      <c r="K77" s="18"/>
      <c r="L77" s="18"/>
      <c r="N77" s="20"/>
      <c r="O77" s="20"/>
      <c r="P77" s="20"/>
      <c r="Q77" s="20"/>
      <c r="R77" s="28"/>
      <c r="S77" s="30"/>
      <c r="T77" s="30"/>
      <c r="AN77" s="48"/>
    </row>
    <row r="78" spans="1:45" x14ac:dyDescent="0.25">
      <c r="A78" s="8"/>
      <c r="B78" s="10"/>
      <c r="C78" s="9"/>
      <c r="D78" s="10" t="s">
        <v>3</v>
      </c>
      <c r="E78" s="9"/>
      <c r="F78" s="82" t="s">
        <v>4</v>
      </c>
      <c r="G78" s="82"/>
      <c r="H78" s="82"/>
      <c r="I78" s="82"/>
      <c r="J78" s="82"/>
      <c r="K78" s="82"/>
      <c r="L78" s="82"/>
      <c r="M78" s="9"/>
      <c r="N78" s="11" t="s">
        <v>5</v>
      </c>
      <c r="O78" s="7"/>
      <c r="P78" s="5"/>
      <c r="R78" s="5" t="s">
        <v>6</v>
      </c>
      <c r="S78" s="6" t="s">
        <v>36</v>
      </c>
      <c r="T78" s="6" t="s">
        <v>36</v>
      </c>
      <c r="U78" s="5" t="s">
        <v>55</v>
      </c>
      <c r="AA78" s="41" t="s">
        <v>56</v>
      </c>
      <c r="AB78" s="41"/>
      <c r="AC78" s="41"/>
      <c r="AD78" s="41"/>
      <c r="AE78" s="40" t="s">
        <v>63</v>
      </c>
      <c r="AF78" s="41" t="s">
        <v>54</v>
      </c>
      <c r="AG78" s="41"/>
      <c r="AH78" s="41"/>
      <c r="AI78" s="41" t="s">
        <v>53</v>
      </c>
      <c r="AJ78" s="41"/>
      <c r="AK78" s="41"/>
      <c r="AL78" s="41"/>
      <c r="AN78" s="40" t="s">
        <v>58</v>
      </c>
    </row>
    <row r="79" spans="1:45" x14ac:dyDescent="0.25">
      <c r="A79" s="12" t="s">
        <v>7</v>
      </c>
      <c r="B79" s="13" t="s">
        <v>52</v>
      </c>
      <c r="C79" s="13" t="s">
        <v>8</v>
      </c>
      <c r="D79" s="13" t="s">
        <v>9</v>
      </c>
      <c r="E79" s="13" t="s">
        <v>10</v>
      </c>
      <c r="F79" s="13" t="s">
        <v>11</v>
      </c>
      <c r="G79" s="13" t="s">
        <v>12</v>
      </c>
      <c r="H79" s="13" t="s">
        <v>13</v>
      </c>
      <c r="I79" s="13" t="s">
        <v>14</v>
      </c>
      <c r="J79" s="13" t="s">
        <v>15</v>
      </c>
      <c r="K79" s="13" t="s">
        <v>16</v>
      </c>
      <c r="L79" s="13" t="s">
        <v>17</v>
      </c>
      <c r="M79" s="13"/>
      <c r="N79" s="6" t="s">
        <v>18</v>
      </c>
      <c r="O79" s="14" t="s">
        <v>19</v>
      </c>
      <c r="P79" s="6" t="s">
        <v>20</v>
      </c>
      <c r="R79" s="6" t="s">
        <v>18</v>
      </c>
      <c r="S79" s="6" t="s">
        <v>169</v>
      </c>
      <c r="T79" s="6" t="s">
        <v>170</v>
      </c>
      <c r="U79" s="6" t="s">
        <v>48</v>
      </c>
      <c r="V79" s="6" t="s">
        <v>49</v>
      </c>
      <c r="W79" s="6" t="s">
        <v>50</v>
      </c>
      <c r="X79" s="6" t="s">
        <v>51</v>
      </c>
      <c r="AA79" s="40" t="s">
        <v>44</v>
      </c>
      <c r="AB79" s="40" t="s">
        <v>45</v>
      </c>
      <c r="AC79" s="40" t="s">
        <v>46</v>
      </c>
      <c r="AD79" s="40" t="s">
        <v>47</v>
      </c>
      <c r="AE79" s="41" t="s">
        <v>64</v>
      </c>
      <c r="AF79" s="41" t="s">
        <v>45</v>
      </c>
      <c r="AG79" s="41" t="s">
        <v>46</v>
      </c>
      <c r="AH79" s="41" t="s">
        <v>47</v>
      </c>
      <c r="AI79" s="40" t="s">
        <v>44</v>
      </c>
      <c r="AJ79" s="40" t="s">
        <v>45</v>
      </c>
      <c r="AK79" s="40" t="s">
        <v>46</v>
      </c>
      <c r="AL79" s="40" t="s">
        <v>47</v>
      </c>
      <c r="AN79" s="40" t="s">
        <v>59</v>
      </c>
    </row>
    <row r="80" spans="1:45" x14ac:dyDescent="0.25">
      <c r="A80" s="15" t="s">
        <v>25</v>
      </c>
      <c r="B80" s="38">
        <v>7</v>
      </c>
      <c r="C80" s="16" t="s">
        <v>224</v>
      </c>
      <c r="D80" s="17" t="s">
        <v>225</v>
      </c>
      <c r="E80" s="16" t="s">
        <v>229</v>
      </c>
      <c r="F80" s="18">
        <v>879.8</v>
      </c>
      <c r="G80" s="18">
        <v>682</v>
      </c>
      <c r="H80" s="18">
        <v>570.29999999999995</v>
      </c>
      <c r="I80" s="18">
        <v>498.7</v>
      </c>
      <c r="J80" s="18">
        <v>425.2</v>
      </c>
      <c r="K80" s="18">
        <v>389.9</v>
      </c>
      <c r="L80" s="18">
        <v>367.1</v>
      </c>
      <c r="N80" s="42">
        <f t="shared" ref="N80:N93" si="146">AF80</f>
        <v>55</v>
      </c>
      <c r="O80" s="43">
        <f t="shared" ref="O80:P93" si="147">AG80</f>
        <v>50</v>
      </c>
      <c r="P80" s="68">
        <f t="shared" si="147"/>
        <v>8.3932860661661834E-12</v>
      </c>
      <c r="R80" s="28">
        <v>37.788748923407667</v>
      </c>
      <c r="S80" s="30">
        <f t="shared" ref="S80:S93" si="148">IF(AA80=0,"",RANK(R80,R$80:R$93,1))</f>
        <v>2</v>
      </c>
      <c r="T80" s="30">
        <f>IF(AA80=0,"",RANK(R80,R$32:R$198,1))</f>
        <v>52</v>
      </c>
      <c r="U80" s="32">
        <v>0</v>
      </c>
      <c r="V80" s="32">
        <v>16</v>
      </c>
      <c r="W80" s="32">
        <v>10</v>
      </c>
      <c r="X80" s="32">
        <v>0</v>
      </c>
      <c r="AA80" s="49">
        <v>3</v>
      </c>
      <c r="AB80" s="50">
        <v>0</v>
      </c>
      <c r="AC80" s="50">
        <v>0</v>
      </c>
      <c r="AD80" s="51">
        <v>0</v>
      </c>
      <c r="AE80" s="1">
        <f t="shared" ref="AE80:AE93" si="149">(AA80-U80)*24+(AB80-V80)+(AC80-W80)/60+(AD80-X80)/3600+TIME_ZONE_CHANGE</f>
        <v>55.833333333333336</v>
      </c>
      <c r="AF80" s="1">
        <f t="shared" ref="AF80:AF93" si="150">INT(AE80)</f>
        <v>55</v>
      </c>
      <c r="AG80" s="1">
        <f t="shared" ref="AG80:AG93" si="151">INT((AE80-AF80)*60)</f>
        <v>50</v>
      </c>
      <c r="AH80" s="1">
        <f t="shared" ref="AH80:AH93" si="152">(AE80-AF80-AG80/60)*3600</f>
        <v>8.3932860661661834E-12</v>
      </c>
      <c r="AI80" s="32">
        <f t="shared" ref="AI80:AI85" si="153">INT(R80/24)</f>
        <v>1</v>
      </c>
      <c r="AJ80" s="32">
        <f t="shared" ref="AJ80:AJ85" si="154">INT(R80-AI80*24)</f>
        <v>13</v>
      </c>
      <c r="AK80" s="32">
        <f t="shared" ref="AK80:AK85" si="155">INT((R80-AI80*24-AJ80)*60)</f>
        <v>47</v>
      </c>
      <c r="AL80" s="33">
        <f t="shared" ref="AL80:AL85" si="156">R80*3600-AI80*24*3600-AJ80*3600-AK80*60</f>
        <v>19.496124267607229</v>
      </c>
      <c r="AN80" s="48">
        <v>24</v>
      </c>
      <c r="AP80" s="64">
        <f t="shared" ref="AP80:AP93" si="157">636/AE80</f>
        <v>11.391044776119402</v>
      </c>
      <c r="AR80" s="66" t="str">
        <f t="shared" ref="AR80:AR93" si="158">TEXT(AI80*24+AJ80,"#0")&amp;":"&amp;TEXT(AK80,"00")&amp;":"&amp;TEXT(AL80,"00")</f>
        <v>37:47:19</v>
      </c>
      <c r="AS80" s="67">
        <f t="shared" ref="AS80:AS93" si="159">S80</f>
        <v>2</v>
      </c>
    </row>
    <row r="81" spans="1:45" x14ac:dyDescent="0.25">
      <c r="A81" s="15" t="s">
        <v>25</v>
      </c>
      <c r="B81" s="38">
        <v>7</v>
      </c>
      <c r="C81" s="16" t="s">
        <v>411</v>
      </c>
      <c r="D81" s="17" t="s">
        <v>412</v>
      </c>
      <c r="E81" s="16" t="s">
        <v>420</v>
      </c>
      <c r="F81" s="18">
        <v>886.4</v>
      </c>
      <c r="G81" s="18">
        <v>685.5</v>
      </c>
      <c r="H81" s="18">
        <v>571.79999999999995</v>
      </c>
      <c r="I81" s="18">
        <v>498.9</v>
      </c>
      <c r="J81" s="18">
        <v>423.4</v>
      </c>
      <c r="K81" s="18">
        <v>386.4</v>
      </c>
      <c r="L81" s="18">
        <v>361.4</v>
      </c>
      <c r="N81" s="34">
        <f t="shared" si="146"/>
        <v>55</v>
      </c>
      <c r="O81" s="35">
        <f t="shared" si="147"/>
        <v>50</v>
      </c>
      <c r="P81" s="69">
        <f t="shared" si="147"/>
        <v>8.3932860661661834E-12</v>
      </c>
      <c r="R81" s="28">
        <v>38.79416774325901</v>
      </c>
      <c r="S81" s="30">
        <f t="shared" si="148"/>
        <v>5</v>
      </c>
      <c r="T81" s="30">
        <f>IF(AA81=0,"",RANK(R81,R$32:R$198,1))</f>
        <v>58</v>
      </c>
      <c r="U81" s="31">
        <f t="shared" ref="U81:X85" si="160">U80</f>
        <v>0</v>
      </c>
      <c r="V81" s="31">
        <f t="shared" si="160"/>
        <v>16</v>
      </c>
      <c r="W81" s="31">
        <f t="shared" si="160"/>
        <v>10</v>
      </c>
      <c r="X81" s="31">
        <f t="shared" si="160"/>
        <v>0</v>
      </c>
      <c r="AA81" s="52">
        <v>3</v>
      </c>
      <c r="AB81" s="53">
        <v>0</v>
      </c>
      <c r="AC81" s="53">
        <v>0</v>
      </c>
      <c r="AD81" s="54">
        <v>0</v>
      </c>
      <c r="AE81" s="1">
        <f t="shared" si="149"/>
        <v>55.833333333333336</v>
      </c>
      <c r="AF81" s="1">
        <f t="shared" si="150"/>
        <v>55</v>
      </c>
      <c r="AG81" s="1">
        <f t="shared" si="151"/>
        <v>50</v>
      </c>
      <c r="AH81" s="1">
        <f t="shared" si="152"/>
        <v>8.3932860661661834E-12</v>
      </c>
      <c r="AI81" s="32">
        <f t="shared" si="153"/>
        <v>1</v>
      </c>
      <c r="AJ81" s="32">
        <f t="shared" si="154"/>
        <v>14</v>
      </c>
      <c r="AK81" s="32">
        <f t="shared" si="155"/>
        <v>47</v>
      </c>
      <c r="AL81" s="33">
        <f t="shared" si="156"/>
        <v>39.003875732421875</v>
      </c>
      <c r="AN81" s="48">
        <v>24</v>
      </c>
      <c r="AP81" s="64">
        <f t="shared" si="157"/>
        <v>11.391044776119402</v>
      </c>
      <c r="AR81" s="66" t="str">
        <f t="shared" si="158"/>
        <v>38:47:39</v>
      </c>
      <c r="AS81" s="67">
        <f t="shared" si="159"/>
        <v>5</v>
      </c>
    </row>
    <row r="82" spans="1:45" x14ac:dyDescent="0.25">
      <c r="A82" s="15" t="s">
        <v>25</v>
      </c>
      <c r="B82" s="38">
        <v>7</v>
      </c>
      <c r="C82" s="16" t="s">
        <v>413</v>
      </c>
      <c r="D82" s="17" t="s">
        <v>414</v>
      </c>
      <c r="E82" s="16" t="s">
        <v>421</v>
      </c>
      <c r="F82" s="18">
        <v>889.8</v>
      </c>
      <c r="G82" s="18">
        <v>687.1</v>
      </c>
      <c r="H82" s="18">
        <v>572.29999999999995</v>
      </c>
      <c r="I82" s="18">
        <v>498.9</v>
      </c>
      <c r="J82" s="18">
        <v>423.6</v>
      </c>
      <c r="K82" s="18">
        <v>387.1</v>
      </c>
      <c r="L82" s="18">
        <v>362.4</v>
      </c>
      <c r="N82" s="34">
        <f t="shared" si="146"/>
        <v>55</v>
      </c>
      <c r="O82" s="35">
        <f t="shared" si="147"/>
        <v>50</v>
      </c>
      <c r="P82" s="69">
        <f t="shared" si="147"/>
        <v>8.3932860661661834E-12</v>
      </c>
      <c r="R82" s="28">
        <v>38.617778854370123</v>
      </c>
      <c r="S82" s="30">
        <f t="shared" si="148"/>
        <v>4</v>
      </c>
      <c r="T82" s="30">
        <f>IF(AA82=0,"",RANK(R82,R$32:R$198,1))</f>
        <v>56</v>
      </c>
      <c r="U82" s="31">
        <f t="shared" si="160"/>
        <v>0</v>
      </c>
      <c r="V82" s="31">
        <f t="shared" si="160"/>
        <v>16</v>
      </c>
      <c r="W82" s="31">
        <f t="shared" si="160"/>
        <v>10</v>
      </c>
      <c r="X82" s="31">
        <f t="shared" si="160"/>
        <v>0</v>
      </c>
      <c r="AA82" s="52">
        <v>3</v>
      </c>
      <c r="AB82" s="53">
        <v>0</v>
      </c>
      <c r="AC82" s="53">
        <v>0</v>
      </c>
      <c r="AD82" s="54">
        <v>0</v>
      </c>
      <c r="AE82" s="1">
        <f t="shared" si="149"/>
        <v>55.833333333333336</v>
      </c>
      <c r="AF82" s="1">
        <f t="shared" si="150"/>
        <v>55</v>
      </c>
      <c r="AG82" s="1">
        <f t="shared" si="151"/>
        <v>50</v>
      </c>
      <c r="AH82" s="1">
        <f t="shared" si="152"/>
        <v>8.3932860661661834E-12</v>
      </c>
      <c r="AI82" s="32">
        <f t="shared" si="153"/>
        <v>1</v>
      </c>
      <c r="AJ82" s="32">
        <f t="shared" si="154"/>
        <v>14</v>
      </c>
      <c r="AK82" s="32">
        <f t="shared" si="155"/>
        <v>37</v>
      </c>
      <c r="AL82" s="33">
        <f t="shared" si="156"/>
        <v>4.0038757324509788</v>
      </c>
      <c r="AN82" s="48">
        <v>24</v>
      </c>
      <c r="AP82" s="64">
        <f t="shared" si="157"/>
        <v>11.391044776119402</v>
      </c>
      <c r="AR82" s="66" t="str">
        <f t="shared" si="158"/>
        <v>38:37:04</v>
      </c>
      <c r="AS82" s="67">
        <f t="shared" si="159"/>
        <v>4</v>
      </c>
    </row>
    <row r="83" spans="1:45" x14ac:dyDescent="0.25">
      <c r="A83" s="15" t="s">
        <v>25</v>
      </c>
      <c r="B83" s="38">
        <v>7</v>
      </c>
      <c r="C83" s="16" t="s">
        <v>409</v>
      </c>
      <c r="D83" s="17" t="s">
        <v>410</v>
      </c>
      <c r="E83" s="16" t="s">
        <v>419</v>
      </c>
      <c r="F83" s="18">
        <v>886</v>
      </c>
      <c r="G83" s="18">
        <v>685.5</v>
      </c>
      <c r="H83" s="18">
        <v>572</v>
      </c>
      <c r="I83" s="18">
        <v>499.4</v>
      </c>
      <c r="J83" s="18">
        <v>424.8</v>
      </c>
      <c r="K83" s="18">
        <v>388.8</v>
      </c>
      <c r="L83" s="18">
        <v>365</v>
      </c>
      <c r="N83" s="34">
        <f t="shared" ref="N83:O85" si="161">AF83</f>
        <v>55</v>
      </c>
      <c r="O83" s="35">
        <f t="shared" si="161"/>
        <v>50</v>
      </c>
      <c r="P83" s="69">
        <f t="shared" si="147"/>
        <v>8.3932860661661834E-12</v>
      </c>
      <c r="R83" s="28">
        <v>38.159166666666671</v>
      </c>
      <c r="S83" s="30">
        <f t="shared" si="148"/>
        <v>3</v>
      </c>
      <c r="T83" s="30">
        <f>IF(AA83=0,"",RANK(R83,R$32:R$198,1))</f>
        <v>55</v>
      </c>
      <c r="U83" s="31">
        <f t="shared" si="160"/>
        <v>0</v>
      </c>
      <c r="V83" s="31">
        <f t="shared" si="160"/>
        <v>16</v>
      </c>
      <c r="W83" s="31">
        <f t="shared" si="160"/>
        <v>10</v>
      </c>
      <c r="X83" s="31">
        <f t="shared" si="160"/>
        <v>0</v>
      </c>
      <c r="AA83" s="52">
        <v>3</v>
      </c>
      <c r="AB83" s="53">
        <v>0</v>
      </c>
      <c r="AC83" s="53">
        <v>0</v>
      </c>
      <c r="AD83" s="54">
        <v>0</v>
      </c>
      <c r="AE83" s="1">
        <f>(AA83-U83)*24+(AB83-V83)+(AC83-W83)/60+(AD83-X83)/3600+TIME_ZONE_CHANGE</f>
        <v>55.833333333333336</v>
      </c>
      <c r="AF83" s="1">
        <f>INT(AE83)</f>
        <v>55</v>
      </c>
      <c r="AG83" s="1">
        <f>INT((AE83-AF83)*60)</f>
        <v>50</v>
      </c>
      <c r="AH83" s="1">
        <f>(AE83-AF83-AG83/60)*3600</f>
        <v>8.3932860661661834E-12</v>
      </c>
      <c r="AI83" s="32">
        <f t="shared" si="153"/>
        <v>1</v>
      </c>
      <c r="AJ83" s="32">
        <f t="shared" si="154"/>
        <v>14</v>
      </c>
      <c r="AK83" s="32">
        <f t="shared" si="155"/>
        <v>9</v>
      </c>
      <c r="AL83" s="33">
        <f t="shared" si="156"/>
        <v>33.000000000029104</v>
      </c>
      <c r="AN83" s="48">
        <v>24</v>
      </c>
      <c r="AP83" s="64">
        <f>636/AE83</f>
        <v>11.391044776119402</v>
      </c>
      <c r="AR83" s="66" t="str">
        <f t="shared" si="158"/>
        <v>38:09:33</v>
      </c>
      <c r="AS83" s="67">
        <f t="shared" si="159"/>
        <v>3</v>
      </c>
    </row>
    <row r="84" spans="1:45" x14ac:dyDescent="0.25">
      <c r="A84" s="15" t="s">
        <v>25</v>
      </c>
      <c r="B84" s="38">
        <v>7</v>
      </c>
      <c r="C84" s="16" t="s">
        <v>407</v>
      </c>
      <c r="D84" s="17" t="s">
        <v>408</v>
      </c>
      <c r="E84" s="16" t="s">
        <v>418</v>
      </c>
      <c r="F84" s="18">
        <v>899.4</v>
      </c>
      <c r="G84" s="18">
        <v>692.2</v>
      </c>
      <c r="H84" s="18">
        <v>574.79999999999995</v>
      </c>
      <c r="I84" s="18">
        <v>499.5</v>
      </c>
      <c r="J84" s="18">
        <v>422.2</v>
      </c>
      <c r="K84" s="18">
        <v>384.4</v>
      </c>
      <c r="L84" s="18">
        <v>358.6</v>
      </c>
      <c r="N84" s="34">
        <f t="shared" si="161"/>
        <v>55</v>
      </c>
      <c r="O84" s="35">
        <f t="shared" si="161"/>
        <v>50</v>
      </c>
      <c r="P84" s="69">
        <f t="shared" si="147"/>
        <v>8.3932860661661834E-12</v>
      </c>
      <c r="R84" s="28">
        <v>39.288054478963218</v>
      </c>
      <c r="S84" s="30">
        <f t="shared" si="148"/>
        <v>10</v>
      </c>
      <c r="T84" s="30">
        <f>IF(AA84=0,"",RANK(R84,R$32:R$198,1))</f>
        <v>68</v>
      </c>
      <c r="U84" s="31">
        <f t="shared" si="160"/>
        <v>0</v>
      </c>
      <c r="V84" s="31">
        <f t="shared" si="160"/>
        <v>16</v>
      </c>
      <c r="W84" s="31">
        <f t="shared" si="160"/>
        <v>10</v>
      </c>
      <c r="X84" s="31">
        <f t="shared" si="160"/>
        <v>0</v>
      </c>
      <c r="AA84" s="52">
        <v>3</v>
      </c>
      <c r="AB84" s="53">
        <v>0</v>
      </c>
      <c r="AC84" s="53">
        <v>0</v>
      </c>
      <c r="AD84" s="54">
        <v>0</v>
      </c>
      <c r="AE84" s="1">
        <f>(AA84-U84)*24+(AB84-V84)+(AC84-W84)/60+(AD84-X84)/3600+TIME_ZONE_CHANGE</f>
        <v>55.833333333333336</v>
      </c>
      <c r="AF84" s="1">
        <f>INT(AE84)</f>
        <v>55</v>
      </c>
      <c r="AG84" s="1">
        <f>INT((AE84-AF84)*60)</f>
        <v>50</v>
      </c>
      <c r="AH84" s="1">
        <f>(AE84-AF84-AG84/60)*3600</f>
        <v>8.3932860661661834E-12</v>
      </c>
      <c r="AI84" s="32">
        <f t="shared" si="153"/>
        <v>1</v>
      </c>
      <c r="AJ84" s="32">
        <f t="shared" si="154"/>
        <v>15</v>
      </c>
      <c r="AK84" s="32">
        <f t="shared" si="155"/>
        <v>17</v>
      </c>
      <c r="AL84" s="33">
        <f t="shared" si="156"/>
        <v>16.996124267578125</v>
      </c>
      <c r="AN84" s="48">
        <v>24</v>
      </c>
      <c r="AP84" s="64">
        <f>636/AE84</f>
        <v>11.391044776119402</v>
      </c>
      <c r="AR84" s="66" t="str">
        <f t="shared" si="158"/>
        <v>39:17:17</v>
      </c>
      <c r="AS84" s="67">
        <f t="shared" si="159"/>
        <v>10</v>
      </c>
    </row>
    <row r="85" spans="1:45" x14ac:dyDescent="0.25">
      <c r="A85" s="15" t="s">
        <v>25</v>
      </c>
      <c r="B85" s="38">
        <v>7</v>
      </c>
      <c r="C85" s="16" t="s">
        <v>222</v>
      </c>
      <c r="D85" s="17" t="s">
        <v>223</v>
      </c>
      <c r="E85" s="16" t="s">
        <v>228</v>
      </c>
      <c r="F85" s="18">
        <v>898.1</v>
      </c>
      <c r="G85" s="18">
        <v>692.2</v>
      </c>
      <c r="H85" s="18">
        <v>575.5</v>
      </c>
      <c r="I85" s="18">
        <v>500.5</v>
      </c>
      <c r="J85" s="18">
        <v>420.2</v>
      </c>
      <c r="K85" s="18">
        <v>375.9</v>
      </c>
      <c r="L85" s="18">
        <v>342.9</v>
      </c>
      <c r="N85" s="34">
        <f t="shared" si="161"/>
        <v>55</v>
      </c>
      <c r="O85" s="35">
        <f t="shared" si="161"/>
        <v>50</v>
      </c>
      <c r="P85" s="69">
        <f t="shared" si="147"/>
        <v>8.3932860661661834E-12</v>
      </c>
      <c r="R85" s="28">
        <v>42.057362187703454</v>
      </c>
      <c r="S85" s="30">
        <f t="shared" si="148"/>
        <v>14</v>
      </c>
      <c r="T85" s="30">
        <f>IF(AA85=0,"",RANK(R85,R$32:R$198,1))</f>
        <v>89</v>
      </c>
      <c r="U85" s="31">
        <f t="shared" si="160"/>
        <v>0</v>
      </c>
      <c r="V85" s="31">
        <f t="shared" si="160"/>
        <v>16</v>
      </c>
      <c r="W85" s="31">
        <f t="shared" si="160"/>
        <v>10</v>
      </c>
      <c r="X85" s="31">
        <f t="shared" si="160"/>
        <v>0</v>
      </c>
      <c r="AA85" s="52">
        <v>3</v>
      </c>
      <c r="AB85" s="53">
        <v>0</v>
      </c>
      <c r="AC85" s="53">
        <v>0</v>
      </c>
      <c r="AD85" s="54">
        <v>0</v>
      </c>
      <c r="AE85" s="1">
        <f t="shared" si="149"/>
        <v>55.833333333333336</v>
      </c>
      <c r="AF85" s="1">
        <f t="shared" si="150"/>
        <v>55</v>
      </c>
      <c r="AG85" s="1">
        <f>INT((AE85-AF85)*60)</f>
        <v>50</v>
      </c>
      <c r="AH85" s="1">
        <f>(AE85-AF85-AG85/60)*3600</f>
        <v>8.3932860661661834E-12</v>
      </c>
      <c r="AI85" s="32">
        <f t="shared" si="153"/>
        <v>1</v>
      </c>
      <c r="AJ85" s="32">
        <f t="shared" si="154"/>
        <v>18</v>
      </c>
      <c r="AK85" s="32">
        <f t="shared" si="155"/>
        <v>3</v>
      </c>
      <c r="AL85" s="33">
        <f t="shared" si="156"/>
        <v>26.503875732421875</v>
      </c>
      <c r="AN85" s="48">
        <v>24</v>
      </c>
      <c r="AP85" s="64">
        <f t="shared" si="157"/>
        <v>11.391044776119402</v>
      </c>
      <c r="AR85" s="66" t="str">
        <f t="shared" si="158"/>
        <v>42:03:27</v>
      </c>
      <c r="AS85" s="67">
        <f t="shared" si="159"/>
        <v>14</v>
      </c>
    </row>
    <row r="86" spans="1:45" x14ac:dyDescent="0.25">
      <c r="A86" s="15" t="s">
        <v>25</v>
      </c>
      <c r="B86" s="38">
        <v>7</v>
      </c>
      <c r="C86" s="16" t="s">
        <v>405</v>
      </c>
      <c r="D86" s="17" t="s">
        <v>406</v>
      </c>
      <c r="E86" s="16" t="s">
        <v>417</v>
      </c>
      <c r="F86" s="18">
        <v>913.4</v>
      </c>
      <c r="G86" s="18">
        <v>699.7</v>
      </c>
      <c r="H86" s="18">
        <v>578.6</v>
      </c>
      <c r="I86" s="18">
        <v>500.8</v>
      </c>
      <c r="J86" s="18">
        <v>421.7</v>
      </c>
      <c r="K86" s="18">
        <v>384.1</v>
      </c>
      <c r="L86" s="18">
        <v>359</v>
      </c>
      <c r="N86" s="34">
        <f t="shared" ref="N86:N92" si="162">AF86</f>
        <v>55</v>
      </c>
      <c r="O86" s="35">
        <f t="shared" ref="O86:O92" si="163">AG86</f>
        <v>50</v>
      </c>
      <c r="P86" s="69">
        <f t="shared" si="147"/>
        <v>8.3932860661661834E-12</v>
      </c>
      <c r="R86" s="28">
        <v>39.217500000000001</v>
      </c>
      <c r="S86" s="30">
        <f t="shared" si="148"/>
        <v>9</v>
      </c>
      <c r="T86" s="30">
        <f>IF(AA86=0,"",RANK(R86,R$32:R$198,1))</f>
        <v>67</v>
      </c>
      <c r="U86" s="31">
        <f t="shared" ref="U86:X88" si="164">U85</f>
        <v>0</v>
      </c>
      <c r="V86" s="31">
        <f t="shared" si="164"/>
        <v>16</v>
      </c>
      <c r="W86" s="31">
        <f t="shared" si="164"/>
        <v>10</v>
      </c>
      <c r="X86" s="31">
        <f t="shared" si="164"/>
        <v>0</v>
      </c>
      <c r="AA86" s="52">
        <v>3</v>
      </c>
      <c r="AB86" s="53">
        <v>0</v>
      </c>
      <c r="AC86" s="53">
        <v>0</v>
      </c>
      <c r="AD86" s="54">
        <v>0</v>
      </c>
      <c r="AE86" s="1">
        <f t="shared" ref="AE86:AE92" si="165">(AA86-U86)*24+(AB86-V86)+(AC86-W86)/60+(AD86-X86)/3600+TIME_ZONE_CHANGE</f>
        <v>55.833333333333336</v>
      </c>
      <c r="AF86" s="1">
        <f t="shared" ref="AF86:AF92" si="166">INT(AE86)</f>
        <v>55</v>
      </c>
      <c r="AG86" s="1">
        <f t="shared" ref="AG86:AG92" si="167">INT((AE86-AF86)*60)</f>
        <v>50</v>
      </c>
      <c r="AH86" s="1">
        <f t="shared" ref="AH86:AH92" si="168">(AE86-AF86-AG86/60)*3600</f>
        <v>8.3932860661661834E-12</v>
      </c>
      <c r="AI86" s="32">
        <f t="shared" ref="AI86:AI92" si="169">INT(R86/24)</f>
        <v>1</v>
      </c>
      <c r="AJ86" s="32">
        <f t="shared" ref="AJ86:AJ92" si="170">INT(R86-AI86*24)</f>
        <v>15</v>
      </c>
      <c r="AK86" s="32">
        <f t="shared" ref="AK86:AK92" si="171">INT((R86-AI86*24-AJ86)*60)</f>
        <v>13</v>
      </c>
      <c r="AL86" s="33">
        <f t="shared" ref="AL86:AL92" si="172">R86*3600-AI86*24*3600-AJ86*3600-AK86*60</f>
        <v>3</v>
      </c>
      <c r="AN86" s="48">
        <v>24</v>
      </c>
      <c r="AP86" s="64">
        <f t="shared" ref="AP86:AP92" si="173">636/AE86</f>
        <v>11.391044776119402</v>
      </c>
      <c r="AR86" s="66" t="str">
        <f t="shared" ref="AR86:AR92" si="174">TEXT(AI86*24+AJ86,"#0")&amp;":"&amp;TEXT(AK86,"00")&amp;":"&amp;TEXT(AL86,"00")</f>
        <v>39:13:03</v>
      </c>
      <c r="AS86" s="67">
        <f t="shared" ref="AS86:AS92" si="175">S86</f>
        <v>9</v>
      </c>
    </row>
    <row r="87" spans="1:45" x14ac:dyDescent="0.25">
      <c r="A87" s="15" t="s">
        <v>25</v>
      </c>
      <c r="B87" s="38">
        <v>7</v>
      </c>
      <c r="C87" s="16" t="s">
        <v>403</v>
      </c>
      <c r="D87" s="17" t="s">
        <v>404</v>
      </c>
      <c r="E87" s="16" t="s">
        <v>591</v>
      </c>
      <c r="F87" s="18">
        <v>879.1</v>
      </c>
      <c r="G87" s="18">
        <v>682.1</v>
      </c>
      <c r="H87" s="18">
        <v>571.5</v>
      </c>
      <c r="I87" s="18">
        <v>501</v>
      </c>
      <c r="J87" s="18">
        <v>428.5</v>
      </c>
      <c r="K87" s="18">
        <v>392.9</v>
      </c>
      <c r="L87" s="18">
        <v>368.8</v>
      </c>
      <c r="N87" s="34">
        <f t="shared" ref="N87:N88" si="176">AF87</f>
        <v>55</v>
      </c>
      <c r="O87" s="35">
        <f t="shared" ref="O87:O88" si="177">AG87</f>
        <v>50</v>
      </c>
      <c r="P87" s="69">
        <f t="shared" si="147"/>
        <v>8.3932860661661834E-12</v>
      </c>
      <c r="R87" s="28">
        <v>37.488891042073568</v>
      </c>
      <c r="S87" s="30">
        <f t="shared" si="148"/>
        <v>1</v>
      </c>
      <c r="T87" s="30">
        <f>IF(AA87=0,"",RANK(R87,R$32:R$198,1))</f>
        <v>49</v>
      </c>
      <c r="U87" s="31">
        <f t="shared" si="164"/>
        <v>0</v>
      </c>
      <c r="V87" s="31">
        <f t="shared" si="164"/>
        <v>16</v>
      </c>
      <c r="W87" s="31">
        <f t="shared" si="164"/>
        <v>10</v>
      </c>
      <c r="X87" s="31">
        <f t="shared" si="164"/>
        <v>0</v>
      </c>
      <c r="AA87" s="52">
        <v>3</v>
      </c>
      <c r="AB87" s="53">
        <v>0</v>
      </c>
      <c r="AC87" s="53">
        <v>0</v>
      </c>
      <c r="AD87" s="54">
        <v>0</v>
      </c>
      <c r="AE87" s="1">
        <f t="shared" ref="AE87:AE88" si="178">(AA87-U87)*24+(AB87-V87)+(AC87-W87)/60+(AD87-X87)/3600+TIME_ZONE_CHANGE</f>
        <v>55.833333333333336</v>
      </c>
      <c r="AF87" s="1">
        <f t="shared" ref="AF87:AF88" si="179">INT(AE87)</f>
        <v>55</v>
      </c>
      <c r="AG87" s="1">
        <f t="shared" ref="AG87:AG88" si="180">INT((AE87-AF87)*60)</f>
        <v>50</v>
      </c>
      <c r="AH87" s="1">
        <f t="shared" ref="AH87:AH88" si="181">(AE87-AF87-AG87/60)*3600</f>
        <v>8.3932860661661834E-12</v>
      </c>
      <c r="AI87" s="32">
        <f t="shared" ref="AI87:AI88" si="182">INT(R87/24)</f>
        <v>1</v>
      </c>
      <c r="AJ87" s="32">
        <f t="shared" ref="AJ87:AJ88" si="183">INT(R87-AI87*24)</f>
        <v>13</v>
      </c>
      <c r="AK87" s="32">
        <f t="shared" ref="AK87:AK88" si="184">INT((R87-AI87*24-AJ87)*60)</f>
        <v>29</v>
      </c>
      <c r="AL87" s="33">
        <f t="shared" ref="AL87:AL88" si="185">R87*3600-AI87*24*3600-AJ87*3600-AK87*60</f>
        <v>20.00775146484375</v>
      </c>
      <c r="AN87" s="48">
        <v>24</v>
      </c>
      <c r="AP87" s="64">
        <f t="shared" ref="AP87:AP88" si="186">636/AE87</f>
        <v>11.391044776119402</v>
      </c>
      <c r="AR87" s="66" t="str">
        <f t="shared" ref="AR87:AR88" si="187">TEXT(AI87*24+AJ87,"#0")&amp;":"&amp;TEXT(AK87,"00")&amp;":"&amp;TEXT(AL87,"00")</f>
        <v>37:29:20</v>
      </c>
      <c r="AS87" s="67">
        <f t="shared" ref="AS87:AS88" si="188">S87</f>
        <v>1</v>
      </c>
    </row>
    <row r="88" spans="1:45" x14ac:dyDescent="0.25">
      <c r="A88" s="15" t="s">
        <v>25</v>
      </c>
      <c r="B88" s="38">
        <v>7</v>
      </c>
      <c r="C88" s="16" t="s">
        <v>34</v>
      </c>
      <c r="D88" s="17" t="s">
        <v>73</v>
      </c>
      <c r="E88" s="16" t="s">
        <v>217</v>
      </c>
      <c r="F88" s="18">
        <v>900.4</v>
      </c>
      <c r="G88" s="18">
        <v>693.8</v>
      </c>
      <c r="H88" s="18">
        <v>576.79999999999995</v>
      </c>
      <c r="I88" s="18">
        <v>501.7</v>
      </c>
      <c r="J88" s="18">
        <v>424.5</v>
      </c>
      <c r="K88" s="18">
        <v>386.8</v>
      </c>
      <c r="L88" s="18">
        <v>360.9</v>
      </c>
      <c r="N88" s="34">
        <f t="shared" si="176"/>
        <v>55</v>
      </c>
      <c r="O88" s="35">
        <f t="shared" si="177"/>
        <v>50</v>
      </c>
      <c r="P88" s="69">
        <f t="shared" si="147"/>
        <v>8.3932860661661834E-12</v>
      </c>
      <c r="R88" s="28">
        <v>38.88236218770345</v>
      </c>
      <c r="S88" s="30">
        <f t="shared" si="148"/>
        <v>6</v>
      </c>
      <c r="T88" s="30">
        <f>IF(AA88=0,"",RANK(R88,R$32:R$198,1))</f>
        <v>61</v>
      </c>
      <c r="U88" s="31">
        <f t="shared" si="164"/>
        <v>0</v>
      </c>
      <c r="V88" s="31">
        <f t="shared" si="164"/>
        <v>16</v>
      </c>
      <c r="W88" s="31">
        <f t="shared" si="164"/>
        <v>10</v>
      </c>
      <c r="X88" s="31">
        <f t="shared" si="164"/>
        <v>0</v>
      </c>
      <c r="AA88" s="52">
        <v>3</v>
      </c>
      <c r="AB88" s="53">
        <v>0</v>
      </c>
      <c r="AC88" s="53">
        <v>0</v>
      </c>
      <c r="AD88" s="54">
        <v>0</v>
      </c>
      <c r="AE88" s="1">
        <f t="shared" si="178"/>
        <v>55.833333333333336</v>
      </c>
      <c r="AF88" s="1">
        <f t="shared" si="179"/>
        <v>55</v>
      </c>
      <c r="AG88" s="1">
        <f t="shared" si="180"/>
        <v>50</v>
      </c>
      <c r="AH88" s="1">
        <f t="shared" si="181"/>
        <v>8.3932860661661834E-12</v>
      </c>
      <c r="AI88" s="32">
        <f t="shared" si="182"/>
        <v>1</v>
      </c>
      <c r="AJ88" s="32">
        <f t="shared" si="183"/>
        <v>14</v>
      </c>
      <c r="AK88" s="32">
        <f t="shared" si="184"/>
        <v>52</v>
      </c>
      <c r="AL88" s="33">
        <f t="shared" si="185"/>
        <v>56.503875732421875</v>
      </c>
      <c r="AN88" s="48">
        <v>24</v>
      </c>
      <c r="AP88" s="64">
        <f t="shared" si="186"/>
        <v>11.391044776119402</v>
      </c>
      <c r="AR88" s="66" t="str">
        <f t="shared" si="187"/>
        <v>38:52:57</v>
      </c>
      <c r="AS88" s="67">
        <f t="shared" si="188"/>
        <v>6</v>
      </c>
    </row>
    <row r="89" spans="1:45" x14ac:dyDescent="0.25">
      <c r="A89" s="15" t="s">
        <v>25</v>
      </c>
      <c r="B89" s="38">
        <v>7</v>
      </c>
      <c r="C89" s="16" t="s">
        <v>214</v>
      </c>
      <c r="D89" s="17" t="s">
        <v>215</v>
      </c>
      <c r="E89" s="16" t="s">
        <v>218</v>
      </c>
      <c r="F89" s="18">
        <v>905.9</v>
      </c>
      <c r="G89" s="18">
        <v>696.6</v>
      </c>
      <c r="H89" s="18">
        <v>578</v>
      </c>
      <c r="I89" s="18">
        <v>502</v>
      </c>
      <c r="J89" s="18">
        <v>424</v>
      </c>
      <c r="K89" s="18">
        <v>386.2</v>
      </c>
      <c r="L89" s="18">
        <v>360.5</v>
      </c>
      <c r="N89" s="34">
        <f t="shared" si="162"/>
        <v>55</v>
      </c>
      <c r="O89" s="35">
        <f t="shared" si="163"/>
        <v>50</v>
      </c>
      <c r="P89" s="69">
        <f t="shared" si="147"/>
        <v>8.3932860661661834E-12</v>
      </c>
      <c r="R89" s="28">
        <v>38.952916666666667</v>
      </c>
      <c r="S89" s="30">
        <f t="shared" si="148"/>
        <v>8</v>
      </c>
      <c r="T89" s="30">
        <f>IF(AA89=0,"",RANK(R89,R$32:R$198,1))</f>
        <v>63</v>
      </c>
      <c r="U89" s="31">
        <f t="shared" ref="U89:X89" si="189">U88</f>
        <v>0</v>
      </c>
      <c r="V89" s="31">
        <f t="shared" si="189"/>
        <v>16</v>
      </c>
      <c r="W89" s="31">
        <f t="shared" si="189"/>
        <v>10</v>
      </c>
      <c r="X89" s="31">
        <f t="shared" si="189"/>
        <v>0</v>
      </c>
      <c r="AA89" s="52">
        <v>3</v>
      </c>
      <c r="AB89" s="53">
        <v>0</v>
      </c>
      <c r="AC89" s="53">
        <v>0</v>
      </c>
      <c r="AD89" s="54">
        <v>0</v>
      </c>
      <c r="AE89" s="1">
        <f t="shared" si="165"/>
        <v>55.833333333333336</v>
      </c>
      <c r="AF89" s="1">
        <f t="shared" si="166"/>
        <v>55</v>
      </c>
      <c r="AG89" s="1">
        <f t="shared" si="167"/>
        <v>50</v>
      </c>
      <c r="AH89" s="1">
        <f t="shared" si="168"/>
        <v>8.3932860661661834E-12</v>
      </c>
      <c r="AI89" s="32">
        <f t="shared" si="169"/>
        <v>1</v>
      </c>
      <c r="AJ89" s="32">
        <f t="shared" si="170"/>
        <v>14</v>
      </c>
      <c r="AK89" s="32">
        <f t="shared" si="171"/>
        <v>57</v>
      </c>
      <c r="AL89" s="33">
        <f t="shared" si="172"/>
        <v>10.5</v>
      </c>
      <c r="AN89" s="48">
        <v>24</v>
      </c>
      <c r="AP89" s="64">
        <f t="shared" si="173"/>
        <v>11.391044776119402</v>
      </c>
      <c r="AR89" s="66" t="str">
        <f t="shared" si="174"/>
        <v>38:57:11</v>
      </c>
      <c r="AS89" s="67">
        <f t="shared" si="175"/>
        <v>8</v>
      </c>
    </row>
    <row r="90" spans="1:45" x14ac:dyDescent="0.25">
      <c r="A90" s="15" t="s">
        <v>25</v>
      </c>
      <c r="B90" s="38">
        <v>7</v>
      </c>
      <c r="C90" s="16" t="s">
        <v>401</v>
      </c>
      <c r="D90" s="17" t="s">
        <v>402</v>
      </c>
      <c r="E90" s="16" t="s">
        <v>416</v>
      </c>
      <c r="F90" s="18">
        <v>907.3</v>
      </c>
      <c r="G90" s="18">
        <v>697.5</v>
      </c>
      <c r="H90" s="18">
        <v>578.6</v>
      </c>
      <c r="I90" s="18">
        <v>502.2</v>
      </c>
      <c r="J90" s="18">
        <v>423.7</v>
      </c>
      <c r="K90" s="18">
        <v>385.1</v>
      </c>
      <c r="L90" s="18">
        <v>358.6</v>
      </c>
      <c r="N90" s="34">
        <f t="shared" si="162"/>
        <v>55</v>
      </c>
      <c r="O90" s="35">
        <f t="shared" si="163"/>
        <v>50</v>
      </c>
      <c r="P90" s="69">
        <f t="shared" si="147"/>
        <v>8.3932860661661834E-12</v>
      </c>
      <c r="R90" s="28">
        <v>39.288054478963218</v>
      </c>
      <c r="S90" s="30">
        <f t="shared" si="148"/>
        <v>10</v>
      </c>
      <c r="T90" s="30">
        <f>IF(AA90=0,"",RANK(R90,R$32:R$198,1))</f>
        <v>68</v>
      </c>
      <c r="U90" s="31">
        <f t="shared" ref="U90:X90" si="190">U89</f>
        <v>0</v>
      </c>
      <c r="V90" s="31">
        <f t="shared" si="190"/>
        <v>16</v>
      </c>
      <c r="W90" s="31">
        <f t="shared" si="190"/>
        <v>10</v>
      </c>
      <c r="X90" s="31">
        <f t="shared" si="190"/>
        <v>0</v>
      </c>
      <c r="AA90" s="52">
        <v>3</v>
      </c>
      <c r="AB90" s="53">
        <v>0</v>
      </c>
      <c r="AC90" s="53">
        <v>0</v>
      </c>
      <c r="AD90" s="54">
        <v>0</v>
      </c>
      <c r="AE90" s="1">
        <f t="shared" si="165"/>
        <v>55.833333333333336</v>
      </c>
      <c r="AF90" s="1">
        <f t="shared" si="166"/>
        <v>55</v>
      </c>
      <c r="AG90" s="1">
        <f t="shared" si="167"/>
        <v>50</v>
      </c>
      <c r="AH90" s="1">
        <f t="shared" si="168"/>
        <v>8.3932860661661834E-12</v>
      </c>
      <c r="AI90" s="32">
        <f t="shared" si="169"/>
        <v>1</v>
      </c>
      <c r="AJ90" s="32">
        <f t="shared" si="170"/>
        <v>15</v>
      </c>
      <c r="AK90" s="32">
        <f t="shared" si="171"/>
        <v>17</v>
      </c>
      <c r="AL90" s="33">
        <f t="shared" si="172"/>
        <v>16.996124267578125</v>
      </c>
      <c r="AN90" s="48">
        <v>24</v>
      </c>
      <c r="AP90" s="64">
        <f t="shared" si="173"/>
        <v>11.391044776119402</v>
      </c>
      <c r="AR90" s="66" t="str">
        <f t="shared" si="174"/>
        <v>39:17:17</v>
      </c>
      <c r="AS90" s="67">
        <f t="shared" si="175"/>
        <v>10</v>
      </c>
    </row>
    <row r="91" spans="1:45" x14ac:dyDescent="0.25">
      <c r="A91" s="15" t="s">
        <v>25</v>
      </c>
      <c r="B91" s="38">
        <v>7</v>
      </c>
      <c r="C91" s="16" t="s">
        <v>210</v>
      </c>
      <c r="D91" s="17" t="s">
        <v>211</v>
      </c>
      <c r="E91" s="16" t="s">
        <v>415</v>
      </c>
      <c r="F91" s="18">
        <v>924.9</v>
      </c>
      <c r="G91" s="18">
        <v>706.7</v>
      </c>
      <c r="H91" s="18">
        <v>583</v>
      </c>
      <c r="I91" s="18">
        <v>503.4</v>
      </c>
      <c r="J91" s="18">
        <v>421.5</v>
      </c>
      <c r="K91" s="18">
        <v>380.4</v>
      </c>
      <c r="L91" s="18">
        <v>351.6</v>
      </c>
      <c r="N91" s="34">
        <f t="shared" si="162"/>
        <v>55</v>
      </c>
      <c r="O91" s="35">
        <f t="shared" si="163"/>
        <v>50</v>
      </c>
      <c r="P91" s="69">
        <f t="shared" si="147"/>
        <v>8.3932860661661834E-12</v>
      </c>
      <c r="R91" s="28">
        <v>40.522776701185443</v>
      </c>
      <c r="S91" s="30">
        <f t="shared" si="148"/>
        <v>13</v>
      </c>
      <c r="T91" s="30">
        <f>IF(AA91=0,"",RANK(R91,R$32:R$198,1))</f>
        <v>77</v>
      </c>
      <c r="U91" s="31">
        <f t="shared" ref="U91:X91" si="191">U90</f>
        <v>0</v>
      </c>
      <c r="V91" s="31">
        <f t="shared" si="191"/>
        <v>16</v>
      </c>
      <c r="W91" s="31">
        <f t="shared" si="191"/>
        <v>10</v>
      </c>
      <c r="X91" s="31">
        <f t="shared" si="191"/>
        <v>0</v>
      </c>
      <c r="AA91" s="52">
        <v>3</v>
      </c>
      <c r="AB91" s="53">
        <v>0</v>
      </c>
      <c r="AC91" s="53">
        <v>0</v>
      </c>
      <c r="AD91" s="54">
        <v>0</v>
      </c>
      <c r="AE91" s="1">
        <f t="shared" si="165"/>
        <v>55.833333333333336</v>
      </c>
      <c r="AF91" s="1">
        <f t="shared" si="166"/>
        <v>55</v>
      </c>
      <c r="AG91" s="1">
        <f t="shared" si="167"/>
        <v>50</v>
      </c>
      <c r="AH91" s="1">
        <f t="shared" si="168"/>
        <v>8.3932860661661834E-12</v>
      </c>
      <c r="AI91" s="32">
        <f t="shared" si="169"/>
        <v>1</v>
      </c>
      <c r="AJ91" s="32">
        <f t="shared" si="170"/>
        <v>16</v>
      </c>
      <c r="AK91" s="32">
        <f t="shared" si="171"/>
        <v>31</v>
      </c>
      <c r="AL91" s="33">
        <f t="shared" si="172"/>
        <v>21.996124267607229</v>
      </c>
      <c r="AN91" s="48">
        <v>24</v>
      </c>
      <c r="AP91" s="64">
        <f t="shared" si="173"/>
        <v>11.391044776119402</v>
      </c>
      <c r="AR91" s="66" t="str">
        <f t="shared" si="174"/>
        <v>40:31:22</v>
      </c>
      <c r="AS91" s="67">
        <f t="shared" si="175"/>
        <v>13</v>
      </c>
    </row>
    <row r="92" spans="1:45" x14ac:dyDescent="0.25">
      <c r="A92" s="15" t="s">
        <v>25</v>
      </c>
      <c r="B92" s="38">
        <v>7</v>
      </c>
      <c r="C92" s="16" t="s">
        <v>220</v>
      </c>
      <c r="D92" s="17" t="s">
        <v>221</v>
      </c>
      <c r="E92" s="16" t="s">
        <v>227</v>
      </c>
      <c r="F92" s="18">
        <v>913.9</v>
      </c>
      <c r="G92" s="18">
        <v>701.3</v>
      </c>
      <c r="H92" s="18">
        <v>581</v>
      </c>
      <c r="I92" s="18">
        <v>504.4</v>
      </c>
      <c r="J92" s="18">
        <v>425.7</v>
      </c>
      <c r="K92" s="18">
        <v>386.3</v>
      </c>
      <c r="L92" s="18">
        <v>358.6</v>
      </c>
      <c r="N92" s="34">
        <f t="shared" si="162"/>
        <v>55</v>
      </c>
      <c r="O92" s="35">
        <f t="shared" si="163"/>
        <v>50</v>
      </c>
      <c r="P92" s="69">
        <f t="shared" si="147"/>
        <v>8.3932860661661834E-12</v>
      </c>
      <c r="R92" s="28">
        <v>39.288054478963218</v>
      </c>
      <c r="S92" s="30">
        <f t="shared" si="148"/>
        <v>10</v>
      </c>
      <c r="T92" s="30">
        <f>IF(AA92=0,"",RANK(R92,R$32:R$198,1))</f>
        <v>68</v>
      </c>
      <c r="U92" s="31">
        <f t="shared" ref="U92:X92" si="192">U91</f>
        <v>0</v>
      </c>
      <c r="V92" s="31">
        <f t="shared" si="192"/>
        <v>16</v>
      </c>
      <c r="W92" s="31">
        <f t="shared" si="192"/>
        <v>10</v>
      </c>
      <c r="X92" s="31">
        <f t="shared" si="192"/>
        <v>0</v>
      </c>
      <c r="AA92" s="52">
        <v>3</v>
      </c>
      <c r="AB92" s="53">
        <v>0</v>
      </c>
      <c r="AC92" s="53">
        <v>0</v>
      </c>
      <c r="AD92" s="54">
        <v>0</v>
      </c>
      <c r="AE92" s="1">
        <f t="shared" si="165"/>
        <v>55.833333333333336</v>
      </c>
      <c r="AF92" s="1">
        <f t="shared" si="166"/>
        <v>55</v>
      </c>
      <c r="AG92" s="1">
        <f t="shared" si="167"/>
        <v>50</v>
      </c>
      <c r="AH92" s="1">
        <f t="shared" si="168"/>
        <v>8.3932860661661834E-12</v>
      </c>
      <c r="AI92" s="32">
        <f t="shared" si="169"/>
        <v>1</v>
      </c>
      <c r="AJ92" s="32">
        <f t="shared" si="170"/>
        <v>15</v>
      </c>
      <c r="AK92" s="32">
        <f t="shared" si="171"/>
        <v>17</v>
      </c>
      <c r="AL92" s="33">
        <f t="shared" si="172"/>
        <v>16.996124267578125</v>
      </c>
      <c r="AN92" s="48">
        <v>24</v>
      </c>
      <c r="AP92" s="64">
        <f t="shared" si="173"/>
        <v>11.391044776119402</v>
      </c>
      <c r="AR92" s="66" t="str">
        <f t="shared" si="174"/>
        <v>39:17:17</v>
      </c>
      <c r="AS92" s="67">
        <f t="shared" si="175"/>
        <v>10</v>
      </c>
    </row>
    <row r="93" spans="1:45" x14ac:dyDescent="0.25">
      <c r="A93" s="15" t="s">
        <v>25</v>
      </c>
      <c r="B93" s="38">
        <v>7</v>
      </c>
      <c r="C93" s="16" t="s">
        <v>212</v>
      </c>
      <c r="D93" s="17" t="s">
        <v>213</v>
      </c>
      <c r="E93" s="16" t="s">
        <v>216</v>
      </c>
      <c r="F93" s="18">
        <v>911.1</v>
      </c>
      <c r="G93" s="18">
        <v>700.8</v>
      </c>
      <c r="H93" s="18">
        <v>581.70000000000005</v>
      </c>
      <c r="I93" s="18">
        <v>505.1</v>
      </c>
      <c r="J93" s="18">
        <v>426.4</v>
      </c>
      <c r="K93" s="18">
        <v>387.5</v>
      </c>
      <c r="L93" s="18">
        <v>360.8</v>
      </c>
      <c r="N93" s="45">
        <f t="shared" si="146"/>
        <v>55</v>
      </c>
      <c r="O93" s="46">
        <f t="shared" si="147"/>
        <v>50</v>
      </c>
      <c r="P93" s="70">
        <f t="shared" si="147"/>
        <v>8.3932860661661834E-12</v>
      </c>
      <c r="R93" s="28">
        <v>38.900002153184687</v>
      </c>
      <c r="S93" s="30">
        <f t="shared" si="148"/>
        <v>7</v>
      </c>
      <c r="T93" s="30">
        <f>IF(AA93=0,"",RANK(R93,R$32:R$198,1))</f>
        <v>62</v>
      </c>
      <c r="U93" s="31">
        <f t="shared" ref="U93:X93" si="193">U92</f>
        <v>0</v>
      </c>
      <c r="V93" s="31">
        <f t="shared" si="193"/>
        <v>16</v>
      </c>
      <c r="W93" s="31">
        <f t="shared" si="193"/>
        <v>10</v>
      </c>
      <c r="X93" s="31">
        <f t="shared" si="193"/>
        <v>0</v>
      </c>
      <c r="AA93" s="55">
        <v>3</v>
      </c>
      <c r="AB93" s="56">
        <v>0</v>
      </c>
      <c r="AC93" s="56">
        <v>0</v>
      </c>
      <c r="AD93" s="57">
        <v>0</v>
      </c>
      <c r="AE93" s="1">
        <f t="shared" si="149"/>
        <v>55.833333333333336</v>
      </c>
      <c r="AF93" s="1">
        <f t="shared" si="150"/>
        <v>55</v>
      </c>
      <c r="AG93" s="1">
        <f t="shared" si="151"/>
        <v>50</v>
      </c>
      <c r="AH93" s="1">
        <f t="shared" si="152"/>
        <v>8.3932860661661834E-12</v>
      </c>
      <c r="AI93" s="32">
        <f>INT(R93/24)</f>
        <v>1</v>
      </c>
      <c r="AJ93" s="32">
        <f>INT(R93-AI93*24)</f>
        <v>14</v>
      </c>
      <c r="AK93" s="32">
        <f>INT((R93-AI93*24-AJ93)*60)</f>
        <v>54</v>
      </c>
      <c r="AL93" s="33">
        <f>R93*3600-AI93*24*3600-AJ93*3600-AK93*60</f>
        <v>7.7514648728538305E-3</v>
      </c>
      <c r="AN93" s="48">
        <v>24</v>
      </c>
      <c r="AP93" s="64">
        <f t="shared" si="157"/>
        <v>11.391044776119402</v>
      </c>
      <c r="AR93" s="66" t="str">
        <f t="shared" si="158"/>
        <v>38:54:00</v>
      </c>
      <c r="AS93" s="67">
        <f t="shared" si="159"/>
        <v>7</v>
      </c>
    </row>
    <row r="94" spans="1:45" x14ac:dyDescent="0.25">
      <c r="A94" s="15"/>
      <c r="B94" s="38"/>
      <c r="F94" s="18"/>
      <c r="G94" s="18"/>
      <c r="H94" s="18"/>
      <c r="I94" s="18"/>
      <c r="J94" s="18"/>
      <c r="K94" s="18"/>
      <c r="L94" s="18"/>
      <c r="N94" s="20"/>
      <c r="O94" s="20"/>
      <c r="P94" s="20"/>
      <c r="Q94" s="20"/>
      <c r="R94" s="28"/>
      <c r="S94" s="30"/>
      <c r="T94" s="30"/>
      <c r="AN94" s="48"/>
    </row>
    <row r="95" spans="1:45" x14ac:dyDescent="0.25">
      <c r="A95" s="8"/>
      <c r="B95" s="10"/>
      <c r="C95" s="9"/>
      <c r="D95" s="10" t="s">
        <v>3</v>
      </c>
      <c r="E95" s="9"/>
      <c r="F95" s="82" t="s">
        <v>4</v>
      </c>
      <c r="G95" s="82"/>
      <c r="H95" s="82"/>
      <c r="I95" s="82"/>
      <c r="J95" s="82"/>
      <c r="K95" s="82"/>
      <c r="L95" s="82"/>
      <c r="M95" s="9"/>
      <c r="N95" s="11" t="s">
        <v>5</v>
      </c>
      <c r="O95" s="7"/>
      <c r="P95" s="5"/>
      <c r="R95" s="5" t="s">
        <v>6</v>
      </c>
      <c r="S95" s="6" t="s">
        <v>36</v>
      </c>
      <c r="T95" s="6" t="s">
        <v>36</v>
      </c>
      <c r="U95" s="5" t="s">
        <v>55</v>
      </c>
      <c r="AA95" s="41" t="s">
        <v>56</v>
      </c>
      <c r="AB95" s="41"/>
      <c r="AC95" s="41"/>
      <c r="AD95" s="41"/>
      <c r="AE95" s="40" t="s">
        <v>63</v>
      </c>
      <c r="AF95" s="41" t="s">
        <v>54</v>
      </c>
      <c r="AG95" s="41"/>
      <c r="AH95" s="41"/>
      <c r="AI95" s="41" t="s">
        <v>53</v>
      </c>
      <c r="AJ95" s="41"/>
      <c r="AK95" s="41"/>
      <c r="AL95" s="41"/>
      <c r="AN95" s="40" t="s">
        <v>58</v>
      </c>
    </row>
    <row r="96" spans="1:45" x14ac:dyDescent="0.25">
      <c r="A96" s="12" t="s">
        <v>7</v>
      </c>
      <c r="B96" s="13" t="s">
        <v>52</v>
      </c>
      <c r="C96" s="13" t="s">
        <v>8</v>
      </c>
      <c r="D96" s="13" t="s">
        <v>9</v>
      </c>
      <c r="E96" s="13" t="s">
        <v>10</v>
      </c>
      <c r="F96" s="13" t="s">
        <v>11</v>
      </c>
      <c r="G96" s="13" t="s">
        <v>12</v>
      </c>
      <c r="H96" s="13" t="s">
        <v>13</v>
      </c>
      <c r="I96" s="13" t="s">
        <v>14</v>
      </c>
      <c r="J96" s="13" t="s">
        <v>15</v>
      </c>
      <c r="K96" s="13" t="s">
        <v>16</v>
      </c>
      <c r="L96" s="13" t="s">
        <v>17</v>
      </c>
      <c r="M96" s="13"/>
      <c r="N96" s="6" t="s">
        <v>18</v>
      </c>
      <c r="O96" s="14" t="s">
        <v>19</v>
      </c>
      <c r="P96" s="6" t="s">
        <v>20</v>
      </c>
      <c r="R96" s="6" t="s">
        <v>18</v>
      </c>
      <c r="S96" s="6" t="s">
        <v>169</v>
      </c>
      <c r="T96" s="6" t="s">
        <v>170</v>
      </c>
      <c r="U96" s="6" t="s">
        <v>48</v>
      </c>
      <c r="V96" s="6" t="s">
        <v>49</v>
      </c>
      <c r="W96" s="6" t="s">
        <v>50</v>
      </c>
      <c r="X96" s="6" t="s">
        <v>51</v>
      </c>
      <c r="AA96" s="40" t="s">
        <v>44</v>
      </c>
      <c r="AB96" s="40" t="s">
        <v>45</v>
      </c>
      <c r="AC96" s="40" t="s">
        <v>46</v>
      </c>
      <c r="AD96" s="40" t="s">
        <v>47</v>
      </c>
      <c r="AE96" s="41" t="s">
        <v>64</v>
      </c>
      <c r="AF96" s="41" t="s">
        <v>45</v>
      </c>
      <c r="AG96" s="41" t="s">
        <v>46</v>
      </c>
      <c r="AH96" s="41" t="s">
        <v>47</v>
      </c>
      <c r="AI96" s="40" t="s">
        <v>44</v>
      </c>
      <c r="AJ96" s="40" t="s">
        <v>45</v>
      </c>
      <c r="AK96" s="40" t="s">
        <v>46</v>
      </c>
      <c r="AL96" s="40" t="s">
        <v>47</v>
      </c>
      <c r="AN96" s="40" t="s">
        <v>59</v>
      </c>
    </row>
    <row r="97" spans="1:45" x14ac:dyDescent="0.25">
      <c r="A97" s="15" t="s">
        <v>25</v>
      </c>
      <c r="B97" s="38">
        <v>8</v>
      </c>
      <c r="C97" s="16" t="s">
        <v>144</v>
      </c>
      <c r="D97" s="17" t="s">
        <v>145</v>
      </c>
      <c r="E97" s="16" t="s">
        <v>175</v>
      </c>
      <c r="F97" s="18">
        <v>839.8</v>
      </c>
      <c r="G97" s="18">
        <v>650.5</v>
      </c>
      <c r="H97" s="18">
        <v>543.79999999999995</v>
      </c>
      <c r="I97" s="18">
        <v>475.1</v>
      </c>
      <c r="J97" s="18">
        <v>404</v>
      </c>
      <c r="K97" s="18">
        <v>369.2</v>
      </c>
      <c r="L97" s="18">
        <v>346.5</v>
      </c>
      <c r="N97" s="42">
        <f t="shared" ref="N97:N108" si="194">AF97</f>
        <v>55</v>
      </c>
      <c r="O97" s="43">
        <f t="shared" ref="O97:P108" si="195">AG97</f>
        <v>39</v>
      </c>
      <c r="P97" s="68">
        <f t="shared" si="195"/>
        <v>59.999999999991395</v>
      </c>
      <c r="R97" s="28">
        <v>41.255694444444444</v>
      </c>
      <c r="S97" s="30">
        <f>IF(AA97=0,"",RANK(R97,R$97:R$108,1))</f>
        <v>5</v>
      </c>
      <c r="T97" s="30">
        <f>IF(AA97=0,"",RANK(R97,R$32:R$198,1))</f>
        <v>81</v>
      </c>
      <c r="U97" s="32">
        <v>0</v>
      </c>
      <c r="V97" s="32">
        <v>16</v>
      </c>
      <c r="W97" s="32">
        <v>20</v>
      </c>
      <c r="X97" s="32">
        <v>0</v>
      </c>
      <c r="AA97" s="49">
        <v>3</v>
      </c>
      <c r="AB97" s="50">
        <v>0</v>
      </c>
      <c r="AC97" s="50">
        <v>0</v>
      </c>
      <c r="AD97" s="51">
        <v>0</v>
      </c>
      <c r="AE97" s="1">
        <f t="shared" ref="AE97:AE108" si="196">(AA97-U97)*24+(AB97-V97)+(AC97-W97)/60+(AD97-X97)/3600+TIME_ZONE_CHANGE</f>
        <v>55.666666666666664</v>
      </c>
      <c r="AF97" s="1">
        <f t="shared" ref="AF97:AF108" si="197">INT(AE97)</f>
        <v>55</v>
      </c>
      <c r="AG97" s="1">
        <f t="shared" ref="AG97:AG108" si="198">INT((AE97-AF97)*60)</f>
        <v>39</v>
      </c>
      <c r="AH97" s="1">
        <f t="shared" ref="AH97:AH108" si="199">(AE97-AF97-AG97/60)*3600</f>
        <v>59.999999999991395</v>
      </c>
      <c r="AI97" s="32">
        <f t="shared" ref="AI97:AI108" si="200">INT(R97/24)</f>
        <v>1</v>
      </c>
      <c r="AJ97" s="32">
        <f t="shared" ref="AJ97:AJ108" si="201">INT(R97-AI97*24)</f>
        <v>17</v>
      </c>
      <c r="AK97" s="32">
        <f t="shared" ref="AK97:AK108" si="202">INT((R97-AI97*24-AJ97)*60)</f>
        <v>15</v>
      </c>
      <c r="AL97" s="33">
        <f t="shared" ref="AL97:AL108" si="203">R97*3600-AI97*24*3600-AJ97*3600-AK97*60</f>
        <v>20.5</v>
      </c>
      <c r="AN97" s="48">
        <v>24</v>
      </c>
      <c r="AP97" s="64">
        <f t="shared" ref="AP97:AP108" si="204">636/AE97</f>
        <v>11.425149700598803</v>
      </c>
      <c r="AR97" s="66" t="str">
        <f t="shared" ref="AR97:AR108" si="205">TEXT(AI97*24+AJ97,"#0")&amp;":"&amp;TEXT(AK97,"00")&amp;":"&amp;TEXT(AL97,"00")</f>
        <v>41:15:21</v>
      </c>
      <c r="AS97" s="67">
        <f t="shared" ref="AS97:AS108" si="206">S97</f>
        <v>5</v>
      </c>
    </row>
    <row r="98" spans="1:45" x14ac:dyDescent="0.25">
      <c r="A98" s="15" t="s">
        <v>25</v>
      </c>
      <c r="B98" s="38">
        <v>8</v>
      </c>
      <c r="C98" s="16" t="s">
        <v>232</v>
      </c>
      <c r="D98" s="17" t="s">
        <v>233</v>
      </c>
      <c r="E98" s="16" t="s">
        <v>237</v>
      </c>
      <c r="F98" s="18">
        <v>846.2</v>
      </c>
      <c r="G98" s="18">
        <v>654.1</v>
      </c>
      <c r="H98" s="18">
        <v>546</v>
      </c>
      <c r="I98" s="18">
        <v>476.3</v>
      </c>
      <c r="J98" s="18">
        <v>404.4</v>
      </c>
      <c r="K98" s="18">
        <v>369.3</v>
      </c>
      <c r="L98" s="18">
        <v>346</v>
      </c>
      <c r="N98" s="34">
        <f t="shared" si="194"/>
        <v>55</v>
      </c>
      <c r="O98" s="35">
        <f t="shared" si="195"/>
        <v>39</v>
      </c>
      <c r="P98" s="69">
        <f t="shared" si="195"/>
        <v>59.999999999991395</v>
      </c>
      <c r="R98" s="28">
        <v>41.343888888888891</v>
      </c>
      <c r="S98" s="30">
        <f>IF(AA98=0,"",RANK(R98,R$97:R$108,1))</f>
        <v>6</v>
      </c>
      <c r="T98" s="30">
        <f>IF(AA98=0,"",RANK(R98,R$32:R$198,1))</f>
        <v>82</v>
      </c>
      <c r="U98" s="31">
        <f>U97</f>
        <v>0</v>
      </c>
      <c r="V98" s="31">
        <f>V97</f>
        <v>16</v>
      </c>
      <c r="W98" s="31">
        <f>W97</f>
        <v>20</v>
      </c>
      <c r="X98" s="31">
        <f>X97</f>
        <v>0</v>
      </c>
      <c r="AA98" s="52">
        <v>3</v>
      </c>
      <c r="AB98" s="53">
        <v>0</v>
      </c>
      <c r="AC98" s="53">
        <v>0</v>
      </c>
      <c r="AD98" s="54">
        <v>0</v>
      </c>
      <c r="AE98" s="1">
        <f t="shared" si="196"/>
        <v>55.666666666666664</v>
      </c>
      <c r="AF98" s="1">
        <f t="shared" si="197"/>
        <v>55</v>
      </c>
      <c r="AG98" s="1">
        <f t="shared" si="198"/>
        <v>39</v>
      </c>
      <c r="AH98" s="1">
        <f t="shared" si="199"/>
        <v>59.999999999991395</v>
      </c>
      <c r="AI98" s="32">
        <f t="shared" si="200"/>
        <v>1</v>
      </c>
      <c r="AJ98" s="32">
        <f t="shared" si="201"/>
        <v>17</v>
      </c>
      <c r="AK98" s="32">
        <f t="shared" si="202"/>
        <v>20</v>
      </c>
      <c r="AL98" s="33">
        <f t="shared" si="203"/>
        <v>38</v>
      </c>
      <c r="AN98" s="48">
        <v>24</v>
      </c>
      <c r="AP98" s="64">
        <f t="shared" si="204"/>
        <v>11.425149700598803</v>
      </c>
      <c r="AR98" s="66" t="str">
        <f t="shared" si="205"/>
        <v>41:20:38</v>
      </c>
      <c r="AS98" s="67">
        <f t="shared" si="206"/>
        <v>6</v>
      </c>
    </row>
    <row r="99" spans="1:45" x14ac:dyDescent="0.25">
      <c r="A99" s="15" t="s">
        <v>25</v>
      </c>
      <c r="B99" s="38">
        <v>8</v>
      </c>
      <c r="C99" s="16" t="s">
        <v>430</v>
      </c>
      <c r="D99" s="17" t="s">
        <v>431</v>
      </c>
      <c r="E99" s="16" t="s">
        <v>436</v>
      </c>
      <c r="F99" s="18">
        <v>876.5</v>
      </c>
      <c r="G99" s="18">
        <v>669.5</v>
      </c>
      <c r="H99" s="18">
        <v>552.6</v>
      </c>
      <c r="I99" s="18">
        <v>477.7</v>
      </c>
      <c r="J99" s="18">
        <v>402</v>
      </c>
      <c r="K99" s="18">
        <v>366</v>
      </c>
      <c r="L99" s="18">
        <v>342.2</v>
      </c>
      <c r="N99" s="34">
        <f t="shared" si="194"/>
        <v>55</v>
      </c>
      <c r="O99" s="35">
        <f t="shared" si="195"/>
        <v>39</v>
      </c>
      <c r="P99" s="69">
        <f t="shared" si="195"/>
        <v>59.999999999991395</v>
      </c>
      <c r="R99" s="28">
        <v>42.014164513481987</v>
      </c>
      <c r="S99" s="30">
        <f>IF(AA99=0,"",RANK(R99,R$97:R$108,1))</f>
        <v>9</v>
      </c>
      <c r="T99" s="30">
        <f>IF(AA99=0,"",RANK(R99,R$32:R$198,1))</f>
        <v>88</v>
      </c>
      <c r="U99" s="31">
        <f t="shared" ref="U99:U108" si="207">U98</f>
        <v>0</v>
      </c>
      <c r="V99" s="31">
        <f t="shared" ref="V99:V108" si="208">V98</f>
        <v>16</v>
      </c>
      <c r="W99" s="31">
        <f t="shared" ref="W99:W108" si="209">W98</f>
        <v>20</v>
      </c>
      <c r="X99" s="31">
        <f t="shared" ref="X99:X108" si="210">X98</f>
        <v>0</v>
      </c>
      <c r="AA99" s="52">
        <v>3</v>
      </c>
      <c r="AB99" s="53">
        <v>0</v>
      </c>
      <c r="AC99" s="53">
        <v>0</v>
      </c>
      <c r="AD99" s="54">
        <v>0</v>
      </c>
      <c r="AE99" s="1">
        <f t="shared" si="196"/>
        <v>55.666666666666664</v>
      </c>
      <c r="AF99" s="1">
        <f t="shared" si="197"/>
        <v>55</v>
      </c>
      <c r="AG99" s="1">
        <f t="shared" si="198"/>
        <v>39</v>
      </c>
      <c r="AH99" s="1">
        <f t="shared" si="199"/>
        <v>59.999999999991395</v>
      </c>
      <c r="AI99" s="32">
        <f t="shared" si="200"/>
        <v>1</v>
      </c>
      <c r="AJ99" s="32">
        <f t="shared" si="201"/>
        <v>18</v>
      </c>
      <c r="AK99" s="32">
        <f t="shared" si="202"/>
        <v>0</v>
      </c>
      <c r="AL99" s="33">
        <f t="shared" si="203"/>
        <v>50.99224853515625</v>
      </c>
      <c r="AN99" s="48">
        <v>24</v>
      </c>
      <c r="AP99" s="64">
        <f t="shared" si="204"/>
        <v>11.425149700598803</v>
      </c>
      <c r="AR99" s="66" t="str">
        <f t="shared" si="205"/>
        <v>42:00:51</v>
      </c>
      <c r="AS99" s="67">
        <f t="shared" si="206"/>
        <v>9</v>
      </c>
    </row>
    <row r="100" spans="1:45" x14ac:dyDescent="0.25">
      <c r="A100" s="15" t="s">
        <v>25</v>
      </c>
      <c r="B100" s="38">
        <v>8</v>
      </c>
      <c r="C100" s="16" t="s">
        <v>428</v>
      </c>
      <c r="D100" s="17" t="s">
        <v>429</v>
      </c>
      <c r="E100" s="16" t="s">
        <v>435</v>
      </c>
      <c r="F100" s="18">
        <v>896.9</v>
      </c>
      <c r="G100" s="18">
        <v>679.9</v>
      </c>
      <c r="H100" s="18">
        <v>557.6</v>
      </c>
      <c r="I100" s="18">
        <v>478.6</v>
      </c>
      <c r="J100" s="18">
        <v>400</v>
      </c>
      <c r="K100" s="18">
        <v>364.1</v>
      </c>
      <c r="L100" s="18">
        <v>341.4</v>
      </c>
      <c r="N100" s="34">
        <f t="shared" si="194"/>
        <v>55</v>
      </c>
      <c r="O100" s="35">
        <f t="shared" si="195"/>
        <v>39</v>
      </c>
      <c r="P100" s="69">
        <f t="shared" si="195"/>
        <v>59.999999999991395</v>
      </c>
      <c r="R100" s="28">
        <v>42.155278854370117</v>
      </c>
      <c r="S100" s="30">
        <f>IF(AA100=0,"",RANK(R100,R$97:R$108,1))</f>
        <v>10</v>
      </c>
      <c r="T100" s="30">
        <f>IF(AA100=0,"",RANK(R100,R$32:R$198,1))</f>
        <v>90</v>
      </c>
      <c r="U100" s="31">
        <f t="shared" si="207"/>
        <v>0</v>
      </c>
      <c r="V100" s="31">
        <f t="shared" si="208"/>
        <v>16</v>
      </c>
      <c r="W100" s="31">
        <f t="shared" si="209"/>
        <v>20</v>
      </c>
      <c r="X100" s="31">
        <f t="shared" si="210"/>
        <v>0</v>
      </c>
      <c r="AA100" s="52">
        <v>3</v>
      </c>
      <c r="AB100" s="53">
        <v>0</v>
      </c>
      <c r="AC100" s="53">
        <v>0</v>
      </c>
      <c r="AD100" s="54">
        <v>0</v>
      </c>
      <c r="AE100" s="1">
        <f t="shared" si="196"/>
        <v>55.666666666666664</v>
      </c>
      <c r="AF100" s="1">
        <f t="shared" si="197"/>
        <v>55</v>
      </c>
      <c r="AG100" s="1">
        <f t="shared" si="198"/>
        <v>39</v>
      </c>
      <c r="AH100" s="1">
        <f t="shared" si="199"/>
        <v>59.999999999991395</v>
      </c>
      <c r="AI100" s="32">
        <f t="shared" si="200"/>
        <v>1</v>
      </c>
      <c r="AJ100" s="32">
        <f t="shared" si="201"/>
        <v>18</v>
      </c>
      <c r="AK100" s="32">
        <f t="shared" si="202"/>
        <v>9</v>
      </c>
      <c r="AL100" s="33">
        <f t="shared" si="203"/>
        <v>19.003875732421875</v>
      </c>
      <c r="AN100" s="48">
        <v>24</v>
      </c>
      <c r="AP100" s="64">
        <f t="shared" si="204"/>
        <v>11.425149700598803</v>
      </c>
      <c r="AR100" s="66" t="str">
        <f t="shared" si="205"/>
        <v>42:09:19</v>
      </c>
      <c r="AS100" s="67">
        <f t="shared" si="206"/>
        <v>10</v>
      </c>
    </row>
    <row r="101" spans="1:45" x14ac:dyDescent="0.25">
      <c r="A101" s="15" t="s">
        <v>25</v>
      </c>
      <c r="B101" s="38">
        <v>8</v>
      </c>
      <c r="C101" s="16" t="s">
        <v>426</v>
      </c>
      <c r="D101" s="17" t="s">
        <v>427</v>
      </c>
      <c r="E101" s="16" t="s">
        <v>299</v>
      </c>
      <c r="F101" s="18">
        <v>849.7</v>
      </c>
      <c r="G101" s="18">
        <v>658</v>
      </c>
      <c r="H101" s="18">
        <v>549.29999999999995</v>
      </c>
      <c r="I101" s="18">
        <v>479.3</v>
      </c>
      <c r="J101" s="18">
        <v>404.1</v>
      </c>
      <c r="K101" s="18">
        <v>361.7</v>
      </c>
      <c r="L101" s="18">
        <v>328.8</v>
      </c>
      <c r="N101" s="34">
        <f>AF101</f>
        <v>55</v>
      </c>
      <c r="O101" s="35">
        <f>AG101</f>
        <v>39</v>
      </c>
      <c r="P101" s="69">
        <f t="shared" si="195"/>
        <v>59.999999999991395</v>
      </c>
      <c r="R101" s="28">
        <v>44.377779930962454</v>
      </c>
      <c r="S101" s="30">
        <f>IF(AA101=0,"",RANK(R101,R$97:R$108,1))</f>
        <v>12</v>
      </c>
      <c r="T101" s="30">
        <f>IF(AA101=0,"",RANK(R101,R$32:R$198,1))</f>
        <v>105</v>
      </c>
      <c r="U101" s="31">
        <f t="shared" si="207"/>
        <v>0</v>
      </c>
      <c r="V101" s="31">
        <f t="shared" si="208"/>
        <v>16</v>
      </c>
      <c r="W101" s="31">
        <f t="shared" si="209"/>
        <v>20</v>
      </c>
      <c r="X101" s="31">
        <f t="shared" si="210"/>
        <v>0</v>
      </c>
      <c r="AA101" s="52">
        <v>3</v>
      </c>
      <c r="AB101" s="53">
        <v>0</v>
      </c>
      <c r="AC101" s="53">
        <v>0</v>
      </c>
      <c r="AD101" s="54">
        <v>0</v>
      </c>
      <c r="AE101" s="1">
        <f>(AA101-U101)*24+(AB101-V101)+(AC101-W101)/60+(AD101-X101)/3600+TIME_ZONE_CHANGE</f>
        <v>55.666666666666664</v>
      </c>
      <c r="AF101" s="1">
        <f>INT(AE101)</f>
        <v>55</v>
      </c>
      <c r="AG101" s="1">
        <f>INT((AE101-AF101)*60)</f>
        <v>39</v>
      </c>
      <c r="AH101" s="1">
        <f>(AE101-AF101-AG101/60)*3600</f>
        <v>59.999999999991395</v>
      </c>
      <c r="AI101" s="32">
        <f t="shared" si="200"/>
        <v>1</v>
      </c>
      <c r="AJ101" s="32">
        <f t="shared" si="201"/>
        <v>20</v>
      </c>
      <c r="AK101" s="32">
        <f t="shared" si="202"/>
        <v>22</v>
      </c>
      <c r="AL101" s="33">
        <f t="shared" si="203"/>
        <v>40.00775146484375</v>
      </c>
      <c r="AN101" s="48">
        <v>24</v>
      </c>
      <c r="AP101" s="64">
        <f>636/AE101</f>
        <v>11.425149700598803</v>
      </c>
      <c r="AR101" s="66" t="str">
        <f t="shared" si="205"/>
        <v>44:22:40</v>
      </c>
      <c r="AS101" s="67">
        <f t="shared" si="206"/>
        <v>12</v>
      </c>
    </row>
    <row r="102" spans="1:45" x14ac:dyDescent="0.25">
      <c r="A102" s="15" t="s">
        <v>25</v>
      </c>
      <c r="B102" s="38">
        <v>8</v>
      </c>
      <c r="C102" s="16" t="s">
        <v>146</v>
      </c>
      <c r="D102" s="17" t="s">
        <v>147</v>
      </c>
      <c r="E102" s="16" t="s">
        <v>176</v>
      </c>
      <c r="F102" s="18">
        <v>883.4</v>
      </c>
      <c r="G102" s="18">
        <v>676</v>
      </c>
      <c r="H102" s="18">
        <v>558.70000000000005</v>
      </c>
      <c r="I102" s="18">
        <v>483.2</v>
      </c>
      <c r="J102" s="18">
        <v>406.7</v>
      </c>
      <c r="K102" s="18">
        <v>370</v>
      </c>
      <c r="L102" s="18">
        <v>345.5</v>
      </c>
      <c r="N102" s="34">
        <f t="shared" si="194"/>
        <v>55</v>
      </c>
      <c r="O102" s="35">
        <f t="shared" si="195"/>
        <v>39</v>
      </c>
      <c r="P102" s="69">
        <f t="shared" si="195"/>
        <v>59.999999999991395</v>
      </c>
      <c r="R102" s="28">
        <v>41.432083333333331</v>
      </c>
      <c r="S102" s="30">
        <f>IF(AA102=0,"",RANK(R102,R$97:R$108,1))</f>
        <v>7</v>
      </c>
      <c r="T102" s="30">
        <f>IF(AA102=0,"",RANK(R102,R$32:R$198,1))</f>
        <v>85</v>
      </c>
      <c r="U102" s="31">
        <f t="shared" ref="U102:X103" si="211">U101</f>
        <v>0</v>
      </c>
      <c r="V102" s="31">
        <f t="shared" si="211"/>
        <v>16</v>
      </c>
      <c r="W102" s="31">
        <f t="shared" si="211"/>
        <v>20</v>
      </c>
      <c r="X102" s="31">
        <f t="shared" si="211"/>
        <v>0</v>
      </c>
      <c r="AA102" s="52">
        <v>3</v>
      </c>
      <c r="AB102" s="53">
        <v>0</v>
      </c>
      <c r="AC102" s="53">
        <v>0</v>
      </c>
      <c r="AD102" s="54">
        <v>0</v>
      </c>
      <c r="AE102" s="1">
        <f t="shared" si="196"/>
        <v>55.666666666666664</v>
      </c>
      <c r="AF102" s="1">
        <f t="shared" si="197"/>
        <v>55</v>
      </c>
      <c r="AG102" s="1">
        <f t="shared" si="198"/>
        <v>39</v>
      </c>
      <c r="AH102" s="1">
        <f t="shared" si="199"/>
        <v>59.999999999991395</v>
      </c>
      <c r="AI102" s="32">
        <f t="shared" si="200"/>
        <v>1</v>
      </c>
      <c r="AJ102" s="32">
        <f t="shared" si="201"/>
        <v>17</v>
      </c>
      <c r="AK102" s="32">
        <f t="shared" si="202"/>
        <v>25</v>
      </c>
      <c r="AL102" s="33">
        <f t="shared" si="203"/>
        <v>55.5</v>
      </c>
      <c r="AN102" s="48">
        <v>24</v>
      </c>
      <c r="AP102" s="64">
        <f t="shared" si="204"/>
        <v>11.425149700598803</v>
      </c>
      <c r="AR102" s="66" t="str">
        <f t="shared" si="205"/>
        <v>41:25:56</v>
      </c>
      <c r="AS102" s="67">
        <f t="shared" si="206"/>
        <v>7</v>
      </c>
    </row>
    <row r="103" spans="1:45" x14ac:dyDescent="0.25">
      <c r="A103" s="15" t="s">
        <v>25</v>
      </c>
      <c r="B103" s="38">
        <v>8</v>
      </c>
      <c r="C103" s="16" t="s">
        <v>424</v>
      </c>
      <c r="D103" s="17" t="s">
        <v>425</v>
      </c>
      <c r="E103" s="16" t="s">
        <v>434</v>
      </c>
      <c r="F103" s="18">
        <v>861.7</v>
      </c>
      <c r="G103" s="18">
        <v>665.5</v>
      </c>
      <c r="H103" s="18">
        <v>554.79999999999995</v>
      </c>
      <c r="I103" s="18">
        <v>483.8</v>
      </c>
      <c r="J103" s="18">
        <v>410.6</v>
      </c>
      <c r="K103" s="18">
        <v>374.4</v>
      </c>
      <c r="L103" s="18">
        <v>349.5</v>
      </c>
      <c r="N103" s="34">
        <f t="shared" si="194"/>
        <v>55</v>
      </c>
      <c r="O103" s="35">
        <f t="shared" si="195"/>
        <v>39</v>
      </c>
      <c r="P103" s="69">
        <f t="shared" si="195"/>
        <v>59.999999999991395</v>
      </c>
      <c r="R103" s="28">
        <v>40.726527777777775</v>
      </c>
      <c r="S103" s="30">
        <f>IF(AA103=0,"",RANK(R103,R$97:R$108,1))</f>
        <v>4</v>
      </c>
      <c r="T103" s="30">
        <f>IF(AA103=0,"",RANK(R103,R$32:R$198,1))</f>
        <v>79</v>
      </c>
      <c r="U103" s="31">
        <f t="shared" si="211"/>
        <v>0</v>
      </c>
      <c r="V103" s="31">
        <f t="shared" si="211"/>
        <v>16</v>
      </c>
      <c r="W103" s="31">
        <f t="shared" si="211"/>
        <v>20</v>
      </c>
      <c r="X103" s="31">
        <f t="shared" si="211"/>
        <v>0</v>
      </c>
      <c r="AA103" s="52">
        <v>3</v>
      </c>
      <c r="AB103" s="53">
        <v>0</v>
      </c>
      <c r="AC103" s="53">
        <v>0</v>
      </c>
      <c r="AD103" s="54">
        <v>0</v>
      </c>
      <c r="AE103" s="1">
        <f t="shared" si="196"/>
        <v>55.666666666666664</v>
      </c>
      <c r="AF103" s="1">
        <f t="shared" si="197"/>
        <v>55</v>
      </c>
      <c r="AG103" s="1">
        <f t="shared" si="198"/>
        <v>39</v>
      </c>
      <c r="AH103" s="1">
        <f t="shared" si="199"/>
        <v>59.999999999991395</v>
      </c>
      <c r="AI103" s="32">
        <f t="shared" si="200"/>
        <v>1</v>
      </c>
      <c r="AJ103" s="32">
        <f t="shared" si="201"/>
        <v>16</v>
      </c>
      <c r="AK103" s="32">
        <f t="shared" si="202"/>
        <v>43</v>
      </c>
      <c r="AL103" s="33">
        <f t="shared" si="203"/>
        <v>35.5</v>
      </c>
      <c r="AN103" s="48">
        <v>24</v>
      </c>
      <c r="AP103" s="64">
        <f t="shared" si="204"/>
        <v>11.425149700598803</v>
      </c>
      <c r="AR103" s="66" t="str">
        <f t="shared" si="205"/>
        <v>40:43:36</v>
      </c>
      <c r="AS103" s="67">
        <f t="shared" si="206"/>
        <v>4</v>
      </c>
    </row>
    <row r="104" spans="1:45" x14ac:dyDescent="0.25">
      <c r="A104" s="15" t="s">
        <v>25</v>
      </c>
      <c r="B104" s="38">
        <v>8</v>
      </c>
      <c r="C104" s="16" t="s">
        <v>119</v>
      </c>
      <c r="D104" s="17" t="s">
        <v>120</v>
      </c>
      <c r="E104" s="16" t="s">
        <v>592</v>
      </c>
      <c r="F104" s="18">
        <v>861.6</v>
      </c>
      <c r="G104" s="18">
        <v>665.7</v>
      </c>
      <c r="H104" s="18">
        <v>555</v>
      </c>
      <c r="I104" s="18">
        <v>484</v>
      </c>
      <c r="J104" s="18">
        <v>411.5</v>
      </c>
      <c r="K104" s="18">
        <v>377</v>
      </c>
      <c r="L104" s="18">
        <v>354.3</v>
      </c>
      <c r="N104" s="34">
        <f t="shared" si="194"/>
        <v>55</v>
      </c>
      <c r="O104" s="35">
        <f t="shared" si="195"/>
        <v>39</v>
      </c>
      <c r="P104" s="69">
        <f t="shared" si="195"/>
        <v>59.999999999991395</v>
      </c>
      <c r="R104" s="28">
        <v>39.879863264295793</v>
      </c>
      <c r="S104" s="30">
        <f>IF(AA104=0,"",RANK(R104,R$97:R$108,1))</f>
        <v>3</v>
      </c>
      <c r="T104" s="30">
        <f>IF(AA104=0,"",RANK(R104,R$32:R$198,1))</f>
        <v>75</v>
      </c>
      <c r="U104" s="31">
        <f t="shared" si="207"/>
        <v>0</v>
      </c>
      <c r="V104" s="31">
        <f t="shared" si="208"/>
        <v>16</v>
      </c>
      <c r="W104" s="31">
        <f t="shared" si="209"/>
        <v>20</v>
      </c>
      <c r="X104" s="31">
        <f t="shared" si="210"/>
        <v>0</v>
      </c>
      <c r="AA104" s="52">
        <v>3</v>
      </c>
      <c r="AB104" s="53">
        <v>0</v>
      </c>
      <c r="AC104" s="53">
        <v>0</v>
      </c>
      <c r="AD104" s="54">
        <v>0</v>
      </c>
      <c r="AE104" s="1">
        <f t="shared" si="196"/>
        <v>55.666666666666664</v>
      </c>
      <c r="AF104" s="1">
        <f t="shared" si="197"/>
        <v>55</v>
      </c>
      <c r="AG104" s="1">
        <f t="shared" si="198"/>
        <v>39</v>
      </c>
      <c r="AH104" s="1">
        <f t="shared" si="199"/>
        <v>59.999999999991395</v>
      </c>
      <c r="AI104" s="32">
        <f t="shared" si="200"/>
        <v>1</v>
      </c>
      <c r="AJ104" s="32">
        <f t="shared" si="201"/>
        <v>15</v>
      </c>
      <c r="AK104" s="32">
        <f t="shared" si="202"/>
        <v>52</v>
      </c>
      <c r="AL104" s="33">
        <f t="shared" si="203"/>
        <v>47.50775146484375</v>
      </c>
      <c r="AN104" s="48">
        <v>24</v>
      </c>
      <c r="AP104" s="64">
        <f t="shared" si="204"/>
        <v>11.425149700598803</v>
      </c>
      <c r="AR104" s="66" t="str">
        <f t="shared" si="205"/>
        <v>39:52:48</v>
      </c>
      <c r="AS104" s="67">
        <f t="shared" si="206"/>
        <v>3</v>
      </c>
    </row>
    <row r="105" spans="1:45" x14ac:dyDescent="0.25">
      <c r="A105" s="15" t="s">
        <v>25</v>
      </c>
      <c r="B105" s="38">
        <v>8</v>
      </c>
      <c r="C105" s="16" t="s">
        <v>422</v>
      </c>
      <c r="D105" s="17" t="s">
        <v>423</v>
      </c>
      <c r="E105" s="16" t="s">
        <v>433</v>
      </c>
      <c r="F105" s="18">
        <v>865.5</v>
      </c>
      <c r="G105" s="18">
        <v>669.1</v>
      </c>
      <c r="H105" s="18">
        <v>557.5</v>
      </c>
      <c r="I105" s="18">
        <v>485</v>
      </c>
      <c r="J105" s="18">
        <v>406.1</v>
      </c>
      <c r="K105" s="18">
        <v>362.4</v>
      </c>
      <c r="L105" s="18">
        <v>330.4</v>
      </c>
      <c r="N105" s="34">
        <f t="shared" si="194"/>
        <v>55</v>
      </c>
      <c r="O105" s="35">
        <f t="shared" si="195"/>
        <v>39</v>
      </c>
      <c r="P105" s="69">
        <f t="shared" si="195"/>
        <v>59.999999999991395</v>
      </c>
      <c r="R105" s="28">
        <v>44.095556632147897</v>
      </c>
      <c r="S105" s="30">
        <f>IF(AA105=0,"",RANK(R105,R$97:R$108,1))</f>
        <v>11</v>
      </c>
      <c r="T105" s="30">
        <f>IF(AA105=0,"",RANK(R105,R$32:R$198,1))</f>
        <v>101</v>
      </c>
      <c r="U105" s="31">
        <f t="shared" si="207"/>
        <v>0</v>
      </c>
      <c r="V105" s="31">
        <f t="shared" si="208"/>
        <v>16</v>
      </c>
      <c r="W105" s="31">
        <f t="shared" si="209"/>
        <v>20</v>
      </c>
      <c r="X105" s="31">
        <f t="shared" si="210"/>
        <v>0</v>
      </c>
      <c r="AA105" s="52">
        <v>3</v>
      </c>
      <c r="AB105" s="53">
        <v>0</v>
      </c>
      <c r="AC105" s="53">
        <v>0</v>
      </c>
      <c r="AD105" s="54">
        <v>0</v>
      </c>
      <c r="AE105" s="1">
        <f t="shared" si="196"/>
        <v>55.666666666666664</v>
      </c>
      <c r="AF105" s="1">
        <f t="shared" si="197"/>
        <v>55</v>
      </c>
      <c r="AG105" s="1">
        <f t="shared" si="198"/>
        <v>39</v>
      </c>
      <c r="AH105" s="1">
        <f t="shared" si="199"/>
        <v>59.999999999991395</v>
      </c>
      <c r="AI105" s="32">
        <f t="shared" si="200"/>
        <v>1</v>
      </c>
      <c r="AJ105" s="32">
        <f t="shared" si="201"/>
        <v>20</v>
      </c>
      <c r="AK105" s="32">
        <f t="shared" si="202"/>
        <v>5</v>
      </c>
      <c r="AL105" s="33">
        <f t="shared" si="203"/>
        <v>44.003875732421875</v>
      </c>
      <c r="AN105" s="48">
        <v>24</v>
      </c>
      <c r="AP105" s="64">
        <f t="shared" si="204"/>
        <v>11.425149700598803</v>
      </c>
      <c r="AR105" s="66" t="str">
        <f t="shared" si="205"/>
        <v>44:05:44</v>
      </c>
      <c r="AS105" s="67">
        <f t="shared" si="206"/>
        <v>11</v>
      </c>
    </row>
    <row r="106" spans="1:45" x14ac:dyDescent="0.25">
      <c r="A106" s="15" t="s">
        <v>25</v>
      </c>
      <c r="B106" s="38">
        <v>8</v>
      </c>
      <c r="C106" s="16" t="s">
        <v>141</v>
      </c>
      <c r="D106" s="17" t="s">
        <v>230</v>
      </c>
      <c r="E106" s="16" t="s">
        <v>432</v>
      </c>
      <c r="F106" s="18">
        <v>872.4</v>
      </c>
      <c r="G106" s="18">
        <v>673</v>
      </c>
      <c r="H106" s="18">
        <v>560.29999999999995</v>
      </c>
      <c r="I106" s="18">
        <v>488.3</v>
      </c>
      <c r="J106" s="18">
        <v>415.1</v>
      </c>
      <c r="K106" s="18">
        <v>380.1</v>
      </c>
      <c r="L106" s="18">
        <v>356.6</v>
      </c>
      <c r="N106" s="34">
        <f t="shared" ref="N106:N107" si="212">AF106</f>
        <v>55</v>
      </c>
      <c r="O106" s="35">
        <f t="shared" ref="O106:O107" si="213">AG106</f>
        <v>39</v>
      </c>
      <c r="P106" s="69">
        <f t="shared" si="195"/>
        <v>59.999999999991395</v>
      </c>
      <c r="R106" s="28">
        <v>39.474165590074328</v>
      </c>
      <c r="S106" s="30">
        <f>IF(AA106=0,"",RANK(R106,R$97:R$108,1))</f>
        <v>2</v>
      </c>
      <c r="T106" s="30">
        <f>IF(AA106=0,"",RANK(R106,R$32:R$198,1))</f>
        <v>71</v>
      </c>
      <c r="U106" s="31">
        <f t="shared" si="207"/>
        <v>0</v>
      </c>
      <c r="V106" s="31">
        <f t="shared" si="208"/>
        <v>16</v>
      </c>
      <c r="W106" s="31">
        <f t="shared" si="209"/>
        <v>20</v>
      </c>
      <c r="X106" s="31">
        <f t="shared" si="210"/>
        <v>0</v>
      </c>
      <c r="AA106" s="52">
        <v>3</v>
      </c>
      <c r="AB106" s="53">
        <v>0</v>
      </c>
      <c r="AC106" s="53">
        <v>0</v>
      </c>
      <c r="AD106" s="54">
        <v>0</v>
      </c>
      <c r="AE106" s="1">
        <f t="shared" ref="AE106:AE107" si="214">(AA106-U106)*24+(AB106-V106)+(AC106-W106)/60+(AD106-X106)/3600+TIME_ZONE_CHANGE</f>
        <v>55.666666666666664</v>
      </c>
      <c r="AF106" s="1">
        <f t="shared" ref="AF106:AF107" si="215">INT(AE106)</f>
        <v>55</v>
      </c>
      <c r="AG106" s="1">
        <f t="shared" ref="AG106:AG107" si="216">INT((AE106-AF106)*60)</f>
        <v>39</v>
      </c>
      <c r="AH106" s="1">
        <f t="shared" ref="AH106:AH107" si="217">(AE106-AF106-AG106/60)*3600</f>
        <v>59.999999999991395</v>
      </c>
      <c r="AI106" s="32">
        <f t="shared" si="200"/>
        <v>1</v>
      </c>
      <c r="AJ106" s="32">
        <f t="shared" si="201"/>
        <v>15</v>
      </c>
      <c r="AK106" s="32">
        <f t="shared" si="202"/>
        <v>28</v>
      </c>
      <c r="AL106" s="33">
        <f t="shared" si="203"/>
        <v>26.996124267578125</v>
      </c>
      <c r="AN106" s="48">
        <v>24</v>
      </c>
      <c r="AP106" s="64">
        <f t="shared" ref="AP106:AP107" si="218">636/AE106</f>
        <v>11.425149700598803</v>
      </c>
      <c r="AR106" s="66" t="str">
        <f t="shared" ref="AR106:AR107" si="219">TEXT(AI106*24+AJ106,"#0")&amp;":"&amp;TEXT(AK106,"00")&amp;":"&amp;TEXT(AL106,"00")</f>
        <v>39:28:27</v>
      </c>
      <c r="AS106" s="67">
        <f t="shared" ref="AS106:AS107" si="220">S106</f>
        <v>2</v>
      </c>
    </row>
    <row r="107" spans="1:45" x14ac:dyDescent="0.25">
      <c r="A107" s="15" t="s">
        <v>25</v>
      </c>
      <c r="B107" s="38">
        <v>8</v>
      </c>
      <c r="C107" s="16" t="s">
        <v>32</v>
      </c>
      <c r="D107" s="17" t="s">
        <v>74</v>
      </c>
      <c r="E107" s="16" t="s">
        <v>231</v>
      </c>
      <c r="F107" s="18">
        <v>874.9</v>
      </c>
      <c r="G107" s="18">
        <v>674.8</v>
      </c>
      <c r="H107" s="18">
        <v>561.79999999999995</v>
      </c>
      <c r="I107" s="18">
        <v>489.5</v>
      </c>
      <c r="J107" s="18">
        <v>416.3</v>
      </c>
      <c r="K107" s="18">
        <v>381.6</v>
      </c>
      <c r="L107" s="18">
        <v>358.7</v>
      </c>
      <c r="N107" s="34">
        <f t="shared" si="212"/>
        <v>55</v>
      </c>
      <c r="O107" s="35">
        <f t="shared" si="213"/>
        <v>39</v>
      </c>
      <c r="P107" s="69">
        <f t="shared" si="195"/>
        <v>59.999999999991395</v>
      </c>
      <c r="R107" s="28">
        <v>39.103747846815324</v>
      </c>
      <c r="S107" s="30">
        <f>IF(AA107=0,"",RANK(R107,R$97:R$108,1))</f>
        <v>1</v>
      </c>
      <c r="T107" s="30">
        <f>IF(AA107=0,"",RANK(R107,R$32:R$198,1))</f>
        <v>66</v>
      </c>
      <c r="U107" s="31">
        <f t="shared" si="207"/>
        <v>0</v>
      </c>
      <c r="V107" s="31">
        <f t="shared" si="208"/>
        <v>16</v>
      </c>
      <c r="W107" s="31">
        <f t="shared" si="209"/>
        <v>20</v>
      </c>
      <c r="X107" s="31">
        <f t="shared" si="210"/>
        <v>0</v>
      </c>
      <c r="AA107" s="52">
        <v>3</v>
      </c>
      <c r="AB107" s="53">
        <v>0</v>
      </c>
      <c r="AC107" s="53">
        <v>0</v>
      </c>
      <c r="AD107" s="54">
        <v>0</v>
      </c>
      <c r="AE107" s="1">
        <f t="shared" si="214"/>
        <v>55.666666666666664</v>
      </c>
      <c r="AF107" s="1">
        <f t="shared" si="215"/>
        <v>55</v>
      </c>
      <c r="AG107" s="1">
        <f t="shared" si="216"/>
        <v>39</v>
      </c>
      <c r="AH107" s="1">
        <f t="shared" si="217"/>
        <v>59.999999999991395</v>
      </c>
      <c r="AI107" s="32">
        <f t="shared" si="200"/>
        <v>1</v>
      </c>
      <c r="AJ107" s="32">
        <f t="shared" si="201"/>
        <v>15</v>
      </c>
      <c r="AK107" s="32">
        <f t="shared" si="202"/>
        <v>6</v>
      </c>
      <c r="AL107" s="33">
        <f t="shared" si="203"/>
        <v>13.49224853515625</v>
      </c>
      <c r="AN107" s="48">
        <v>24</v>
      </c>
      <c r="AP107" s="64">
        <f t="shared" si="218"/>
        <v>11.425149700598803</v>
      </c>
      <c r="AR107" s="66" t="str">
        <f t="shared" si="219"/>
        <v>39:06:13</v>
      </c>
      <c r="AS107" s="67">
        <f t="shared" si="220"/>
        <v>1</v>
      </c>
    </row>
    <row r="108" spans="1:45" x14ac:dyDescent="0.25">
      <c r="A108" s="15" t="s">
        <v>25</v>
      </c>
      <c r="B108" s="38">
        <v>8</v>
      </c>
      <c r="C108" s="16" t="s">
        <v>283</v>
      </c>
      <c r="D108" s="17" t="s">
        <v>284</v>
      </c>
      <c r="E108" s="16" t="s">
        <v>293</v>
      </c>
      <c r="F108" s="18">
        <v>957.7</v>
      </c>
      <c r="G108" s="18">
        <v>719.3</v>
      </c>
      <c r="H108" s="18">
        <v>584.79999999999995</v>
      </c>
      <c r="I108" s="18">
        <v>496.3</v>
      </c>
      <c r="J108" s="18">
        <v>407.9</v>
      </c>
      <c r="K108" s="18">
        <v>367.5</v>
      </c>
      <c r="L108" s="18">
        <v>342.5</v>
      </c>
      <c r="N108" s="45">
        <f t="shared" si="194"/>
        <v>55</v>
      </c>
      <c r="O108" s="46">
        <f t="shared" si="195"/>
        <v>39</v>
      </c>
      <c r="P108" s="70">
        <f t="shared" si="195"/>
        <v>59.999999999991395</v>
      </c>
      <c r="R108" s="28">
        <v>41.96125</v>
      </c>
      <c r="S108" s="30">
        <f>IF(AA108=0,"",RANK(R108,R$97:R$108,1))</f>
        <v>8</v>
      </c>
      <c r="T108" s="30">
        <f>IF(AA108=0,"",RANK(R108,R$32:R$198,1))</f>
        <v>87</v>
      </c>
      <c r="U108" s="31">
        <f t="shared" si="207"/>
        <v>0</v>
      </c>
      <c r="V108" s="31">
        <f t="shared" si="208"/>
        <v>16</v>
      </c>
      <c r="W108" s="31">
        <f t="shared" si="209"/>
        <v>20</v>
      </c>
      <c r="X108" s="31">
        <f t="shared" si="210"/>
        <v>0</v>
      </c>
      <c r="AA108" s="55">
        <v>3</v>
      </c>
      <c r="AB108" s="56">
        <v>0</v>
      </c>
      <c r="AC108" s="56">
        <v>0</v>
      </c>
      <c r="AD108" s="57">
        <v>0</v>
      </c>
      <c r="AE108" s="1">
        <f t="shared" si="196"/>
        <v>55.666666666666664</v>
      </c>
      <c r="AF108" s="1">
        <f t="shared" si="197"/>
        <v>55</v>
      </c>
      <c r="AG108" s="1">
        <f t="shared" si="198"/>
        <v>39</v>
      </c>
      <c r="AH108" s="1">
        <f t="shared" si="199"/>
        <v>59.999999999991395</v>
      </c>
      <c r="AI108" s="32">
        <f t="shared" si="200"/>
        <v>1</v>
      </c>
      <c r="AJ108" s="32">
        <f t="shared" si="201"/>
        <v>17</v>
      </c>
      <c r="AK108" s="32">
        <f t="shared" si="202"/>
        <v>57</v>
      </c>
      <c r="AL108" s="33">
        <f t="shared" si="203"/>
        <v>40.5</v>
      </c>
      <c r="AN108" s="48">
        <v>24</v>
      </c>
      <c r="AP108" s="64">
        <f t="shared" si="204"/>
        <v>11.425149700598803</v>
      </c>
      <c r="AR108" s="66" t="str">
        <f t="shared" si="205"/>
        <v>41:57:41</v>
      </c>
      <c r="AS108" s="67">
        <f t="shared" si="206"/>
        <v>8</v>
      </c>
    </row>
    <row r="109" spans="1:45" x14ac:dyDescent="0.25">
      <c r="A109" s="15"/>
      <c r="B109" s="38"/>
      <c r="F109" s="18"/>
      <c r="G109" s="18"/>
      <c r="H109" s="18"/>
      <c r="I109" s="18"/>
      <c r="J109" s="18"/>
      <c r="K109" s="18"/>
      <c r="L109" s="18"/>
      <c r="N109" s="20"/>
      <c r="O109" s="20"/>
      <c r="P109" s="20"/>
      <c r="Q109" s="20"/>
      <c r="R109" s="28"/>
      <c r="S109" s="30"/>
      <c r="T109" s="30"/>
      <c r="AN109" s="48"/>
    </row>
    <row r="110" spans="1:45" x14ac:dyDescent="0.25">
      <c r="A110" s="8"/>
      <c r="B110" s="10"/>
      <c r="C110" s="9"/>
      <c r="D110" s="10" t="s">
        <v>3</v>
      </c>
      <c r="E110" s="9"/>
      <c r="F110" s="82" t="s">
        <v>4</v>
      </c>
      <c r="G110" s="82"/>
      <c r="H110" s="82"/>
      <c r="I110" s="82"/>
      <c r="J110" s="82"/>
      <c r="K110" s="82"/>
      <c r="L110" s="82"/>
      <c r="M110" s="9"/>
      <c r="N110" s="11" t="s">
        <v>5</v>
      </c>
      <c r="O110" s="7"/>
      <c r="P110" s="5"/>
      <c r="R110" s="5" t="s">
        <v>6</v>
      </c>
      <c r="S110" s="6" t="s">
        <v>36</v>
      </c>
      <c r="T110" s="6" t="s">
        <v>36</v>
      </c>
      <c r="U110" s="5" t="s">
        <v>55</v>
      </c>
      <c r="AA110" s="41" t="s">
        <v>56</v>
      </c>
      <c r="AB110" s="41"/>
      <c r="AC110" s="41"/>
      <c r="AD110" s="41"/>
      <c r="AE110" s="40" t="s">
        <v>63</v>
      </c>
      <c r="AF110" s="41" t="s">
        <v>54</v>
      </c>
      <c r="AG110" s="41"/>
      <c r="AH110" s="41"/>
      <c r="AI110" s="41" t="s">
        <v>53</v>
      </c>
      <c r="AJ110" s="41"/>
      <c r="AK110" s="41"/>
      <c r="AL110" s="41"/>
      <c r="AN110" s="40" t="s">
        <v>58</v>
      </c>
    </row>
    <row r="111" spans="1:45" x14ac:dyDescent="0.25">
      <c r="A111" s="12" t="s">
        <v>7</v>
      </c>
      <c r="B111" s="13" t="s">
        <v>52</v>
      </c>
      <c r="C111" s="13" t="s">
        <v>8</v>
      </c>
      <c r="D111" s="13" t="s">
        <v>9</v>
      </c>
      <c r="E111" s="13" t="s">
        <v>10</v>
      </c>
      <c r="F111" s="13" t="s">
        <v>11</v>
      </c>
      <c r="G111" s="13" t="s">
        <v>12</v>
      </c>
      <c r="H111" s="13" t="s">
        <v>13</v>
      </c>
      <c r="I111" s="13" t="s">
        <v>14</v>
      </c>
      <c r="J111" s="13" t="s">
        <v>15</v>
      </c>
      <c r="K111" s="13" t="s">
        <v>16</v>
      </c>
      <c r="L111" s="13" t="s">
        <v>17</v>
      </c>
      <c r="M111" s="13"/>
      <c r="N111" s="6" t="s">
        <v>18</v>
      </c>
      <c r="O111" s="14" t="s">
        <v>19</v>
      </c>
      <c r="P111" s="6" t="s">
        <v>20</v>
      </c>
      <c r="R111" s="6" t="s">
        <v>18</v>
      </c>
      <c r="S111" s="6" t="s">
        <v>169</v>
      </c>
      <c r="T111" s="6" t="s">
        <v>170</v>
      </c>
      <c r="U111" s="6" t="s">
        <v>48</v>
      </c>
      <c r="V111" s="6" t="s">
        <v>49</v>
      </c>
      <c r="W111" s="6" t="s">
        <v>50</v>
      </c>
      <c r="X111" s="6" t="s">
        <v>51</v>
      </c>
      <c r="AA111" s="40" t="s">
        <v>44</v>
      </c>
      <c r="AB111" s="40" t="s">
        <v>45</v>
      </c>
      <c r="AC111" s="40" t="s">
        <v>46</v>
      </c>
      <c r="AD111" s="40" t="s">
        <v>47</v>
      </c>
      <c r="AE111" s="41" t="s">
        <v>64</v>
      </c>
      <c r="AF111" s="41" t="s">
        <v>45</v>
      </c>
      <c r="AG111" s="41" t="s">
        <v>46</v>
      </c>
      <c r="AH111" s="41" t="s">
        <v>47</v>
      </c>
      <c r="AI111" s="40" t="s">
        <v>44</v>
      </c>
      <c r="AJ111" s="40" t="s">
        <v>45</v>
      </c>
      <c r="AK111" s="40" t="s">
        <v>46</v>
      </c>
      <c r="AL111" s="40" t="s">
        <v>47</v>
      </c>
      <c r="AN111" s="40" t="s">
        <v>59</v>
      </c>
    </row>
    <row r="112" spans="1:45" x14ac:dyDescent="0.25">
      <c r="A112" s="15" t="s">
        <v>25</v>
      </c>
      <c r="B112" s="38">
        <v>9</v>
      </c>
      <c r="C112" s="16" t="s">
        <v>246</v>
      </c>
      <c r="D112" s="17" t="s">
        <v>247</v>
      </c>
      <c r="E112" s="16" t="s">
        <v>183</v>
      </c>
      <c r="F112" s="18">
        <v>816.3</v>
      </c>
      <c r="G112" s="18">
        <v>628.1</v>
      </c>
      <c r="H112" s="18">
        <v>522.29999999999995</v>
      </c>
      <c r="I112" s="18">
        <v>454.6</v>
      </c>
      <c r="J112" s="18">
        <v>386.6</v>
      </c>
      <c r="K112" s="18">
        <v>355</v>
      </c>
      <c r="L112" s="18">
        <v>334.4</v>
      </c>
      <c r="N112" s="42">
        <f t="shared" ref="N112:N123" si="221">AF112</f>
        <v>55</v>
      </c>
      <c r="O112" s="43">
        <f t="shared" ref="O112:P123" si="222">AG112</f>
        <v>30</v>
      </c>
      <c r="P112" s="68">
        <f t="shared" si="222"/>
        <v>0</v>
      </c>
      <c r="R112" s="28">
        <v>43.223334409925677</v>
      </c>
      <c r="S112" s="30">
        <f>IF(AA112=0,"",RANK(R112,R$112:R$123,1))</f>
        <v>6</v>
      </c>
      <c r="T112" s="30">
        <f>IF(AA112=0,"",RANK(R112,R$32:R$198,1))</f>
        <v>95</v>
      </c>
      <c r="U112" s="32">
        <v>0</v>
      </c>
      <c r="V112" s="32">
        <v>16</v>
      </c>
      <c r="W112" s="32">
        <v>30</v>
      </c>
      <c r="X112" s="32">
        <v>0</v>
      </c>
      <c r="AA112" s="49">
        <v>3</v>
      </c>
      <c r="AB112" s="50">
        <v>0</v>
      </c>
      <c r="AC112" s="50">
        <v>0</v>
      </c>
      <c r="AD112" s="51">
        <v>0</v>
      </c>
      <c r="AE112" s="1">
        <f t="shared" ref="AE112:AE123" si="223">(AA112-U112)*24+(AB112-V112)+(AC112-W112)/60+(AD112-X112)/3600+TIME_ZONE_CHANGE</f>
        <v>55.5</v>
      </c>
      <c r="AF112" s="1">
        <f t="shared" ref="AF112:AF123" si="224">INT(AE112)</f>
        <v>55</v>
      </c>
      <c r="AG112" s="1">
        <f t="shared" ref="AG112:AG123" si="225">INT((AE112-AF112)*60)</f>
        <v>30</v>
      </c>
      <c r="AH112" s="1">
        <f t="shared" ref="AH112:AH123" si="226">(AE112-AF112-AG112/60)*3600</f>
        <v>0</v>
      </c>
      <c r="AI112" s="32">
        <f t="shared" ref="AI112:AI123" si="227">INT(R112/24)</f>
        <v>1</v>
      </c>
      <c r="AJ112" s="32">
        <f t="shared" ref="AJ112:AJ123" si="228">INT(R112-AI112*24)</f>
        <v>19</v>
      </c>
      <c r="AK112" s="32">
        <f t="shared" ref="AK112:AK123" si="229">INT((R112-AI112*24-AJ112)*60)</f>
        <v>13</v>
      </c>
      <c r="AL112" s="33">
        <f t="shared" ref="AL112:AL123" si="230">R112*3600-AI112*24*3600-AJ112*3600-AK112*60</f>
        <v>24.003875732450979</v>
      </c>
      <c r="AN112" s="48">
        <v>24</v>
      </c>
      <c r="AP112" s="64">
        <f t="shared" ref="AP112:AP123" si="231">636/AE112</f>
        <v>11.45945945945946</v>
      </c>
      <c r="AR112" s="66" t="str">
        <f t="shared" ref="AR112:AR123" si="232">TEXT(AI112*24+AJ112,"#0")&amp;":"&amp;TEXT(AK112,"00")&amp;":"&amp;TEXT(AL112,"00")</f>
        <v>43:13:24</v>
      </c>
      <c r="AS112" s="67">
        <f t="shared" ref="AS112:AS123" si="233">S112</f>
        <v>6</v>
      </c>
    </row>
    <row r="113" spans="1:45" x14ac:dyDescent="0.25">
      <c r="A113" s="15" t="s">
        <v>25</v>
      </c>
      <c r="B113" s="38">
        <v>9</v>
      </c>
      <c r="C113" s="16" t="s">
        <v>113</v>
      </c>
      <c r="D113" s="17" t="s">
        <v>154</v>
      </c>
      <c r="E113" s="16" t="s">
        <v>178</v>
      </c>
      <c r="F113" s="18">
        <v>812.4</v>
      </c>
      <c r="G113" s="18">
        <v>626.70000000000005</v>
      </c>
      <c r="H113" s="18">
        <v>522.20000000000005</v>
      </c>
      <c r="I113" s="18">
        <v>454.9</v>
      </c>
      <c r="J113" s="18">
        <v>384.5</v>
      </c>
      <c r="K113" s="18">
        <v>347.7</v>
      </c>
      <c r="L113" s="18">
        <v>320.7</v>
      </c>
      <c r="N113" s="34">
        <f t="shared" si="221"/>
        <v>55</v>
      </c>
      <c r="O113" s="35">
        <f t="shared" si="222"/>
        <v>30</v>
      </c>
      <c r="P113" s="69">
        <f t="shared" si="222"/>
        <v>0</v>
      </c>
      <c r="R113" s="28">
        <v>45.639858957926435</v>
      </c>
      <c r="S113" s="30">
        <f>IF(AA113=0,"",RANK(R113,R$112:R$123,1))</f>
        <v>10</v>
      </c>
      <c r="T113" s="30">
        <f>IF(AA113=0,"",RANK(R113,R$32:R$198,1))</f>
        <v>112</v>
      </c>
      <c r="U113" s="31">
        <f t="shared" ref="U113:X116" si="234">U112</f>
        <v>0</v>
      </c>
      <c r="V113" s="31">
        <f t="shared" si="234"/>
        <v>16</v>
      </c>
      <c r="W113" s="31">
        <f t="shared" si="234"/>
        <v>30</v>
      </c>
      <c r="X113" s="31">
        <f t="shared" si="234"/>
        <v>0</v>
      </c>
      <c r="AA113" s="52">
        <v>3</v>
      </c>
      <c r="AB113" s="53">
        <v>0</v>
      </c>
      <c r="AC113" s="53">
        <v>0</v>
      </c>
      <c r="AD113" s="54">
        <v>0</v>
      </c>
      <c r="AE113" s="1">
        <f t="shared" si="223"/>
        <v>55.5</v>
      </c>
      <c r="AF113" s="1">
        <f t="shared" si="224"/>
        <v>55</v>
      </c>
      <c r="AG113" s="1">
        <f t="shared" si="225"/>
        <v>30</v>
      </c>
      <c r="AH113" s="1">
        <f t="shared" si="226"/>
        <v>0</v>
      </c>
      <c r="AI113" s="32">
        <f t="shared" si="227"/>
        <v>1</v>
      </c>
      <c r="AJ113" s="32">
        <f t="shared" si="228"/>
        <v>21</v>
      </c>
      <c r="AK113" s="32">
        <f t="shared" si="229"/>
        <v>38</v>
      </c>
      <c r="AL113" s="33">
        <f t="shared" si="230"/>
        <v>23.49224853515625</v>
      </c>
      <c r="AN113" s="48">
        <v>24</v>
      </c>
      <c r="AP113" s="64">
        <f t="shared" si="231"/>
        <v>11.45945945945946</v>
      </c>
      <c r="AR113" s="66" t="str">
        <f t="shared" si="232"/>
        <v>45:38:23</v>
      </c>
      <c r="AS113" s="67">
        <f t="shared" si="233"/>
        <v>10</v>
      </c>
    </row>
    <row r="114" spans="1:45" x14ac:dyDescent="0.25">
      <c r="A114" s="15" t="s">
        <v>25</v>
      </c>
      <c r="B114" s="38">
        <v>9</v>
      </c>
      <c r="C114" s="16" t="s">
        <v>148</v>
      </c>
      <c r="D114" s="17" t="s">
        <v>149</v>
      </c>
      <c r="E114" s="16" t="s">
        <v>248</v>
      </c>
      <c r="F114" s="18">
        <v>809.7</v>
      </c>
      <c r="G114" s="18">
        <v>628.20000000000005</v>
      </c>
      <c r="H114" s="18">
        <v>525.9</v>
      </c>
      <c r="I114" s="18">
        <v>459.2</v>
      </c>
      <c r="J114" s="18">
        <v>386.2</v>
      </c>
      <c r="K114" s="18">
        <v>344.1</v>
      </c>
      <c r="L114" s="18">
        <v>312.10000000000002</v>
      </c>
      <c r="N114" s="34">
        <f t="shared" si="221"/>
        <v>55</v>
      </c>
      <c r="O114" s="35">
        <f t="shared" si="222"/>
        <v>30</v>
      </c>
      <c r="P114" s="69">
        <f t="shared" si="222"/>
        <v>0</v>
      </c>
      <c r="R114" s="28">
        <v>46.981281929680073</v>
      </c>
      <c r="S114" s="30">
        <f>IF(AA114=0,"",RANK(R114,R$112:R$123,1))</f>
        <v>12</v>
      </c>
      <c r="T114" s="30">
        <f>IF(AA114=0,"",RANK(R114,R$32:R$198,1))</f>
        <v>120</v>
      </c>
      <c r="U114" s="31">
        <f t="shared" si="234"/>
        <v>0</v>
      </c>
      <c r="V114" s="31">
        <f t="shared" si="234"/>
        <v>16</v>
      </c>
      <c r="W114" s="31">
        <f t="shared" si="234"/>
        <v>30</v>
      </c>
      <c r="X114" s="31">
        <f t="shared" si="234"/>
        <v>0</v>
      </c>
      <c r="AA114" s="52">
        <v>3</v>
      </c>
      <c r="AB114" s="53">
        <v>0</v>
      </c>
      <c r="AC114" s="53">
        <v>0</v>
      </c>
      <c r="AD114" s="54">
        <v>0</v>
      </c>
      <c r="AE114" s="1">
        <f t="shared" si="223"/>
        <v>55.5</v>
      </c>
      <c r="AF114" s="1">
        <f t="shared" si="224"/>
        <v>55</v>
      </c>
      <c r="AG114" s="1">
        <f t="shared" si="225"/>
        <v>30</v>
      </c>
      <c r="AH114" s="1">
        <f t="shared" si="226"/>
        <v>0</v>
      </c>
      <c r="AI114" s="32">
        <f t="shared" si="227"/>
        <v>1</v>
      </c>
      <c r="AJ114" s="32">
        <f t="shared" si="228"/>
        <v>22</v>
      </c>
      <c r="AK114" s="32">
        <f t="shared" si="229"/>
        <v>58</v>
      </c>
      <c r="AL114" s="33">
        <f t="shared" si="230"/>
        <v>52.6149468482472</v>
      </c>
      <c r="AN114" s="48">
        <v>23.640142440795898</v>
      </c>
      <c r="AP114" s="64">
        <f t="shared" si="231"/>
        <v>11.45945945945946</v>
      </c>
      <c r="AR114" s="66" t="str">
        <f t="shared" si="232"/>
        <v>46:58:53</v>
      </c>
      <c r="AS114" s="67">
        <f t="shared" si="233"/>
        <v>12</v>
      </c>
    </row>
    <row r="115" spans="1:45" x14ac:dyDescent="0.25">
      <c r="A115" s="15" t="s">
        <v>25</v>
      </c>
      <c r="B115" s="38">
        <v>9</v>
      </c>
      <c r="C115" s="16" t="s">
        <v>242</v>
      </c>
      <c r="D115" s="17" t="s">
        <v>243</v>
      </c>
      <c r="E115" s="16" t="s">
        <v>249</v>
      </c>
      <c r="F115" s="18">
        <v>827.1</v>
      </c>
      <c r="G115" s="18">
        <v>637.6</v>
      </c>
      <c r="H115" s="18">
        <v>530.5</v>
      </c>
      <c r="I115" s="18">
        <v>460.2</v>
      </c>
      <c r="J115" s="18">
        <v>384.6</v>
      </c>
      <c r="K115" s="18">
        <v>344</v>
      </c>
      <c r="L115" s="18">
        <v>316</v>
      </c>
      <c r="N115" s="34">
        <f t="shared" si="221"/>
        <v>55</v>
      </c>
      <c r="O115" s="35">
        <f t="shared" si="222"/>
        <v>30</v>
      </c>
      <c r="P115" s="69">
        <f t="shared" si="222"/>
        <v>0</v>
      </c>
      <c r="R115" s="28">
        <v>46.468888888888891</v>
      </c>
      <c r="S115" s="30">
        <f>IF(AA115=0,"",RANK(R115,R$112:R$123,1))</f>
        <v>11</v>
      </c>
      <c r="T115" s="30">
        <f>IF(AA115=0,"",RANK(R115,R$32:R$198,1))</f>
        <v>118</v>
      </c>
      <c r="U115" s="31">
        <f t="shared" si="234"/>
        <v>0</v>
      </c>
      <c r="V115" s="31">
        <f t="shared" si="234"/>
        <v>16</v>
      </c>
      <c r="W115" s="31">
        <f t="shared" si="234"/>
        <v>30</v>
      </c>
      <c r="X115" s="31">
        <f t="shared" si="234"/>
        <v>0</v>
      </c>
      <c r="AA115" s="52">
        <v>3</v>
      </c>
      <c r="AB115" s="53">
        <v>0</v>
      </c>
      <c r="AC115" s="53">
        <v>0</v>
      </c>
      <c r="AD115" s="54">
        <v>0</v>
      </c>
      <c r="AE115" s="1">
        <f>(AA115-U115)*24+(AB115-V115)+(AC115-W115)/60+(AD115-X115)/3600+TIME_ZONE_CHANGE</f>
        <v>55.5</v>
      </c>
      <c r="AF115" s="1">
        <f>INT(AE115)</f>
        <v>55</v>
      </c>
      <c r="AG115" s="1">
        <f>INT((AE115-AF115)*60)</f>
        <v>30</v>
      </c>
      <c r="AH115" s="1">
        <f>(AE115-AF115-AG115/60)*3600</f>
        <v>0</v>
      </c>
      <c r="AI115" s="32">
        <f t="shared" si="227"/>
        <v>1</v>
      </c>
      <c r="AJ115" s="32">
        <f t="shared" si="228"/>
        <v>22</v>
      </c>
      <c r="AK115" s="32">
        <f t="shared" si="229"/>
        <v>28</v>
      </c>
      <c r="AL115" s="33">
        <f t="shared" si="230"/>
        <v>8</v>
      </c>
      <c r="AN115" s="48">
        <v>24</v>
      </c>
      <c r="AP115" s="64">
        <f>636/AE115</f>
        <v>11.45945945945946</v>
      </c>
      <c r="AR115" s="66" t="str">
        <f t="shared" si="232"/>
        <v>46:28:08</v>
      </c>
      <c r="AS115" s="67">
        <f t="shared" si="233"/>
        <v>11</v>
      </c>
    </row>
    <row r="116" spans="1:45" x14ac:dyDescent="0.25">
      <c r="A116" s="15" t="s">
        <v>25</v>
      </c>
      <c r="B116" s="38">
        <v>9</v>
      </c>
      <c r="C116" s="16" t="s">
        <v>442</v>
      </c>
      <c r="D116" s="17" t="s">
        <v>443</v>
      </c>
      <c r="E116" s="16" t="s">
        <v>448</v>
      </c>
      <c r="F116" s="18">
        <v>819.8</v>
      </c>
      <c r="G116" s="18">
        <v>632</v>
      </c>
      <c r="H116" s="18">
        <v>527</v>
      </c>
      <c r="I116" s="18">
        <v>461.5</v>
      </c>
      <c r="J116" s="18">
        <v>397.8</v>
      </c>
      <c r="K116" s="18">
        <v>372.4</v>
      </c>
      <c r="L116" s="18">
        <v>359.2</v>
      </c>
      <c r="N116" s="34">
        <f t="shared" si="221"/>
        <v>55</v>
      </c>
      <c r="O116" s="35">
        <f t="shared" si="222"/>
        <v>30</v>
      </c>
      <c r="P116" s="69">
        <f t="shared" si="222"/>
        <v>0</v>
      </c>
      <c r="R116" s="28">
        <v>38.848886735704212</v>
      </c>
      <c r="S116" s="30">
        <f>IF(AA116=0,"",RANK(R116,R$112:R$123,1))</f>
        <v>1</v>
      </c>
      <c r="T116" s="30">
        <f>IF(AA116=0,"",RANK(R116,R$32:R$198,1))</f>
        <v>59</v>
      </c>
      <c r="U116" s="31">
        <f t="shared" si="234"/>
        <v>0</v>
      </c>
      <c r="V116" s="31">
        <f t="shared" si="234"/>
        <v>16</v>
      </c>
      <c r="W116" s="31">
        <f t="shared" si="234"/>
        <v>30</v>
      </c>
      <c r="X116" s="31">
        <f t="shared" si="234"/>
        <v>0</v>
      </c>
      <c r="AA116" s="52">
        <v>3</v>
      </c>
      <c r="AB116" s="53">
        <v>0</v>
      </c>
      <c r="AC116" s="53">
        <v>0</v>
      </c>
      <c r="AD116" s="54">
        <v>0</v>
      </c>
      <c r="AE116" s="1">
        <f>(AA116-U116)*24+(AB116-V116)+(AC116-W116)/60+(AD116-X116)/3600+TIME_ZONE_CHANGE</f>
        <v>55.5</v>
      </c>
      <c r="AF116" s="1">
        <f>INT(AE116)</f>
        <v>55</v>
      </c>
      <c r="AG116" s="1">
        <f>INT((AE116-AF116)*60)</f>
        <v>30</v>
      </c>
      <c r="AH116" s="1">
        <f>(AE116-AF116-AG116/60)*3600</f>
        <v>0</v>
      </c>
      <c r="AI116" s="32">
        <f t="shared" si="227"/>
        <v>1</v>
      </c>
      <c r="AJ116" s="32">
        <f t="shared" si="228"/>
        <v>14</v>
      </c>
      <c r="AK116" s="32">
        <f t="shared" si="229"/>
        <v>50</v>
      </c>
      <c r="AL116" s="33">
        <f t="shared" si="230"/>
        <v>55.99224853515625</v>
      </c>
      <c r="AN116" s="48">
        <v>24</v>
      </c>
      <c r="AP116" s="64">
        <f>636/AE116</f>
        <v>11.45945945945946</v>
      </c>
      <c r="AR116" s="66" t="str">
        <f t="shared" si="232"/>
        <v>38:50:56</v>
      </c>
      <c r="AS116" s="67">
        <f t="shared" si="233"/>
        <v>1</v>
      </c>
    </row>
    <row r="117" spans="1:45" x14ac:dyDescent="0.25">
      <c r="A117" s="15" t="s">
        <v>25</v>
      </c>
      <c r="B117" s="38">
        <v>9</v>
      </c>
      <c r="C117" s="16" t="s">
        <v>440</v>
      </c>
      <c r="D117" s="17" t="s">
        <v>441</v>
      </c>
      <c r="E117" s="16" t="s">
        <v>447</v>
      </c>
      <c r="F117" s="18">
        <v>833.3</v>
      </c>
      <c r="G117" s="18">
        <v>642.1</v>
      </c>
      <c r="H117" s="18">
        <v>534.20000000000005</v>
      </c>
      <c r="I117" s="18">
        <v>464.8</v>
      </c>
      <c r="J117" s="18">
        <v>392.8</v>
      </c>
      <c r="K117" s="18">
        <v>356.6</v>
      </c>
      <c r="L117" s="18">
        <v>331.3</v>
      </c>
      <c r="N117" s="34">
        <f t="shared" si="221"/>
        <v>55</v>
      </c>
      <c r="O117" s="35">
        <f t="shared" si="222"/>
        <v>30</v>
      </c>
      <c r="P117" s="69">
        <f t="shared" si="222"/>
        <v>0</v>
      </c>
      <c r="R117" s="28">
        <v>43.770141042073568</v>
      </c>
      <c r="S117" s="30">
        <f>IF(AA117=0,"",RANK(R117,R$112:R$123,1))</f>
        <v>7</v>
      </c>
      <c r="T117" s="30">
        <f>IF(AA117=0,"",RANK(R117,R$32:R$198,1))</f>
        <v>99</v>
      </c>
      <c r="U117" s="31">
        <f t="shared" ref="U117:U123" si="235">U116</f>
        <v>0</v>
      </c>
      <c r="V117" s="31">
        <f t="shared" ref="V117:V123" si="236">V116</f>
        <v>16</v>
      </c>
      <c r="W117" s="31">
        <f t="shared" ref="W117:W123" si="237">W116</f>
        <v>30</v>
      </c>
      <c r="X117" s="31">
        <f t="shared" ref="X117:X123" si="238">X116</f>
        <v>0</v>
      </c>
      <c r="AA117" s="52">
        <v>3</v>
      </c>
      <c r="AB117" s="53">
        <v>0</v>
      </c>
      <c r="AC117" s="53">
        <v>0</v>
      </c>
      <c r="AD117" s="54">
        <v>0</v>
      </c>
      <c r="AE117" s="1">
        <f t="shared" si="223"/>
        <v>55.5</v>
      </c>
      <c r="AF117" s="1">
        <f t="shared" si="224"/>
        <v>55</v>
      </c>
      <c r="AG117" s="1">
        <f t="shared" si="225"/>
        <v>30</v>
      </c>
      <c r="AH117" s="1">
        <f t="shared" si="226"/>
        <v>0</v>
      </c>
      <c r="AI117" s="32">
        <f t="shared" si="227"/>
        <v>1</v>
      </c>
      <c r="AJ117" s="32">
        <f t="shared" si="228"/>
        <v>19</v>
      </c>
      <c r="AK117" s="32">
        <f t="shared" si="229"/>
        <v>46</v>
      </c>
      <c r="AL117" s="33">
        <f t="shared" si="230"/>
        <v>12.50775146484375</v>
      </c>
      <c r="AN117" s="48">
        <v>24</v>
      </c>
      <c r="AP117" s="64">
        <f t="shared" si="231"/>
        <v>11.45945945945946</v>
      </c>
      <c r="AR117" s="66" t="str">
        <f t="shared" si="232"/>
        <v>43:46:13</v>
      </c>
      <c r="AS117" s="67">
        <f t="shared" si="233"/>
        <v>7</v>
      </c>
    </row>
    <row r="118" spans="1:45" x14ac:dyDescent="0.25">
      <c r="A118" s="15" t="s">
        <v>25</v>
      </c>
      <c r="B118" s="38">
        <v>9</v>
      </c>
      <c r="C118" s="16" t="s">
        <v>150</v>
      </c>
      <c r="D118" s="17" t="s">
        <v>151</v>
      </c>
      <c r="E118" s="16" t="s">
        <v>446</v>
      </c>
      <c r="F118" s="18">
        <v>839.7</v>
      </c>
      <c r="G118" s="18">
        <v>648</v>
      </c>
      <c r="H118" s="18">
        <v>540.29999999999995</v>
      </c>
      <c r="I118" s="18">
        <v>471</v>
      </c>
      <c r="J118" s="18">
        <v>400.5</v>
      </c>
      <c r="K118" s="18">
        <v>367.7</v>
      </c>
      <c r="L118" s="18">
        <v>347.1</v>
      </c>
      <c r="N118" s="34">
        <f t="shared" si="221"/>
        <v>55</v>
      </c>
      <c r="O118" s="35">
        <f t="shared" si="222"/>
        <v>30</v>
      </c>
      <c r="P118" s="69">
        <f t="shared" si="222"/>
        <v>0</v>
      </c>
      <c r="R118" s="28">
        <v>40.98319336785211</v>
      </c>
      <c r="S118" s="30">
        <f>IF(AA118=0,"",RANK(R118,R$112:R$123,1))</f>
        <v>4</v>
      </c>
      <c r="T118" s="30">
        <f>IF(AA118=0,"",RANK(R118,R$32:R$198,1))</f>
        <v>80</v>
      </c>
      <c r="U118" s="31">
        <f t="shared" si="235"/>
        <v>0</v>
      </c>
      <c r="V118" s="31">
        <f t="shared" si="236"/>
        <v>16</v>
      </c>
      <c r="W118" s="31">
        <f t="shared" si="237"/>
        <v>30</v>
      </c>
      <c r="X118" s="31">
        <f t="shared" si="238"/>
        <v>0</v>
      </c>
      <c r="AA118" s="52">
        <v>3</v>
      </c>
      <c r="AB118" s="53">
        <v>0</v>
      </c>
      <c r="AC118" s="53">
        <v>0</v>
      </c>
      <c r="AD118" s="54">
        <v>0</v>
      </c>
      <c r="AE118" s="1">
        <f t="shared" si="223"/>
        <v>55.5</v>
      </c>
      <c r="AF118" s="1">
        <f t="shared" si="224"/>
        <v>55</v>
      </c>
      <c r="AG118" s="1">
        <f t="shared" si="225"/>
        <v>30</v>
      </c>
      <c r="AH118" s="1">
        <f t="shared" si="226"/>
        <v>0</v>
      </c>
      <c r="AI118" s="32">
        <f t="shared" si="227"/>
        <v>1</v>
      </c>
      <c r="AJ118" s="32">
        <f t="shared" si="228"/>
        <v>16</v>
      </c>
      <c r="AK118" s="32">
        <f t="shared" si="229"/>
        <v>58</v>
      </c>
      <c r="AL118" s="33">
        <f t="shared" si="230"/>
        <v>59.496124267607229</v>
      </c>
      <c r="AN118" s="48">
        <v>24</v>
      </c>
      <c r="AP118" s="64">
        <f t="shared" si="231"/>
        <v>11.45945945945946</v>
      </c>
      <c r="AR118" s="66" t="str">
        <f t="shared" si="232"/>
        <v>40:58:59</v>
      </c>
      <c r="AS118" s="67">
        <f t="shared" si="233"/>
        <v>4</v>
      </c>
    </row>
    <row r="119" spans="1:45" x14ac:dyDescent="0.25">
      <c r="A119" s="15" t="s">
        <v>25</v>
      </c>
      <c r="B119" s="38">
        <v>9</v>
      </c>
      <c r="C119" s="16" t="s">
        <v>142</v>
      </c>
      <c r="D119" s="17" t="s">
        <v>143</v>
      </c>
      <c r="E119" s="16" t="s">
        <v>236</v>
      </c>
      <c r="F119" s="18">
        <v>822.9</v>
      </c>
      <c r="G119" s="18">
        <v>640.6</v>
      </c>
      <c r="H119" s="18">
        <v>538.5</v>
      </c>
      <c r="I119" s="18">
        <v>472.2</v>
      </c>
      <c r="J119" s="18">
        <v>401.5</v>
      </c>
      <c r="K119" s="18">
        <v>364.1</v>
      </c>
      <c r="L119" s="18">
        <v>338.6</v>
      </c>
      <c r="N119" s="34">
        <f t="shared" si="221"/>
        <v>55</v>
      </c>
      <c r="O119" s="35">
        <f t="shared" si="222"/>
        <v>30</v>
      </c>
      <c r="P119" s="69">
        <f t="shared" si="222"/>
        <v>0</v>
      </c>
      <c r="R119" s="28">
        <v>42.482498923407661</v>
      </c>
      <c r="S119" s="30">
        <f>IF(AA119=0,"",RANK(R119,R$112:R$123,1))</f>
        <v>5</v>
      </c>
      <c r="T119" s="30">
        <f>IF(AA119=0,"",RANK(R119,R$32:R$198,1))</f>
        <v>93</v>
      </c>
      <c r="U119" s="31">
        <f t="shared" si="235"/>
        <v>0</v>
      </c>
      <c r="V119" s="31">
        <f t="shared" si="236"/>
        <v>16</v>
      </c>
      <c r="W119" s="31">
        <f t="shared" si="237"/>
        <v>30</v>
      </c>
      <c r="X119" s="31">
        <f t="shared" si="238"/>
        <v>0</v>
      </c>
      <c r="AA119" s="52">
        <v>3</v>
      </c>
      <c r="AB119" s="53">
        <v>0</v>
      </c>
      <c r="AC119" s="53">
        <v>0</v>
      </c>
      <c r="AD119" s="54">
        <v>0</v>
      </c>
      <c r="AE119" s="1">
        <f t="shared" si="223"/>
        <v>55.5</v>
      </c>
      <c r="AF119" s="1">
        <f t="shared" si="224"/>
        <v>55</v>
      </c>
      <c r="AG119" s="1">
        <f t="shared" si="225"/>
        <v>30</v>
      </c>
      <c r="AH119" s="1">
        <f t="shared" si="226"/>
        <v>0</v>
      </c>
      <c r="AI119" s="32">
        <f t="shared" si="227"/>
        <v>1</v>
      </c>
      <c r="AJ119" s="32">
        <f t="shared" si="228"/>
        <v>18</v>
      </c>
      <c r="AK119" s="32">
        <f t="shared" si="229"/>
        <v>28</v>
      </c>
      <c r="AL119" s="33">
        <f t="shared" si="230"/>
        <v>56.996124267578125</v>
      </c>
      <c r="AN119" s="48">
        <v>24</v>
      </c>
      <c r="AP119" s="64">
        <f t="shared" si="231"/>
        <v>11.45945945945946</v>
      </c>
      <c r="AR119" s="66" t="str">
        <f t="shared" si="232"/>
        <v>42:28:57</v>
      </c>
      <c r="AS119" s="67">
        <f t="shared" si="233"/>
        <v>5</v>
      </c>
    </row>
    <row r="120" spans="1:45" x14ac:dyDescent="0.25">
      <c r="A120" s="15" t="s">
        <v>25</v>
      </c>
      <c r="B120" s="38">
        <v>9</v>
      </c>
      <c r="C120" s="16" t="s">
        <v>439</v>
      </c>
      <c r="D120" s="17" t="s">
        <v>307</v>
      </c>
      <c r="E120" s="16" t="s">
        <v>445</v>
      </c>
      <c r="F120" s="18">
        <v>846.2</v>
      </c>
      <c r="G120" s="18">
        <v>654.1</v>
      </c>
      <c r="H120" s="18">
        <v>545</v>
      </c>
      <c r="I120" s="18">
        <v>474</v>
      </c>
      <c r="J120" s="18">
        <v>397.4</v>
      </c>
      <c r="K120" s="18">
        <v>355.6</v>
      </c>
      <c r="L120" s="18">
        <v>325.39999999999998</v>
      </c>
      <c r="N120" s="34">
        <f t="shared" si="221"/>
        <v>55</v>
      </c>
      <c r="O120" s="35">
        <f t="shared" si="222"/>
        <v>30</v>
      </c>
      <c r="P120" s="69">
        <f t="shared" si="222"/>
        <v>0</v>
      </c>
      <c r="R120" s="28">
        <v>44.810834409925675</v>
      </c>
      <c r="S120" s="30">
        <f>IF(AA120=0,"",RANK(R120,R$112:R$123,1))</f>
        <v>9</v>
      </c>
      <c r="T120" s="30">
        <f>IF(AA120=0,"",RANK(R120,R$32:R$198,1))</f>
        <v>106</v>
      </c>
      <c r="U120" s="31">
        <f t="shared" si="235"/>
        <v>0</v>
      </c>
      <c r="V120" s="31">
        <f t="shared" si="236"/>
        <v>16</v>
      </c>
      <c r="W120" s="31">
        <f t="shared" si="237"/>
        <v>30</v>
      </c>
      <c r="X120" s="31">
        <f t="shared" si="238"/>
        <v>0</v>
      </c>
      <c r="AA120" s="52">
        <v>3</v>
      </c>
      <c r="AB120" s="53">
        <v>0</v>
      </c>
      <c r="AC120" s="53">
        <v>0</v>
      </c>
      <c r="AD120" s="54">
        <v>0</v>
      </c>
      <c r="AE120" s="1">
        <f t="shared" si="223"/>
        <v>55.5</v>
      </c>
      <c r="AF120" s="1">
        <f t="shared" si="224"/>
        <v>55</v>
      </c>
      <c r="AG120" s="1">
        <f t="shared" si="225"/>
        <v>30</v>
      </c>
      <c r="AH120" s="1">
        <f t="shared" si="226"/>
        <v>0</v>
      </c>
      <c r="AI120" s="32">
        <f t="shared" si="227"/>
        <v>1</v>
      </c>
      <c r="AJ120" s="32">
        <f t="shared" si="228"/>
        <v>20</v>
      </c>
      <c r="AK120" s="32">
        <f t="shared" si="229"/>
        <v>48</v>
      </c>
      <c r="AL120" s="33">
        <f t="shared" si="230"/>
        <v>39.003875732421875</v>
      </c>
      <c r="AN120" s="48">
        <v>24</v>
      </c>
      <c r="AP120" s="64">
        <f t="shared" si="231"/>
        <v>11.45945945945946</v>
      </c>
      <c r="AR120" s="66" t="str">
        <f t="shared" si="232"/>
        <v>44:48:39</v>
      </c>
      <c r="AS120" s="67">
        <f t="shared" si="233"/>
        <v>9</v>
      </c>
    </row>
    <row r="121" spans="1:45" x14ac:dyDescent="0.25">
      <c r="A121" s="15" t="s">
        <v>25</v>
      </c>
      <c r="B121" s="38">
        <v>9</v>
      </c>
      <c r="C121" s="16" t="s">
        <v>117</v>
      </c>
      <c r="D121" s="17" t="s">
        <v>118</v>
      </c>
      <c r="E121" s="16" t="s">
        <v>239</v>
      </c>
      <c r="F121" s="18">
        <v>852.3</v>
      </c>
      <c r="G121" s="18">
        <v>655.5</v>
      </c>
      <c r="H121" s="18">
        <v>544.79999999999995</v>
      </c>
      <c r="I121" s="18">
        <v>474.2</v>
      </c>
      <c r="J121" s="18">
        <v>405.3</v>
      </c>
      <c r="K121" s="18">
        <v>376.2</v>
      </c>
      <c r="L121" s="18">
        <v>359.1</v>
      </c>
      <c r="N121" s="34">
        <f t="shared" si="221"/>
        <v>55</v>
      </c>
      <c r="O121" s="35">
        <f t="shared" si="222"/>
        <v>30</v>
      </c>
      <c r="P121" s="69">
        <f t="shared" si="222"/>
        <v>0</v>
      </c>
      <c r="R121" s="28">
        <v>38.866526701185435</v>
      </c>
      <c r="S121" s="30">
        <f>IF(AA121=0,"",RANK(R121,R$112:R$123,1))</f>
        <v>2</v>
      </c>
      <c r="T121" s="30">
        <f>IF(AA121=0,"",RANK(R121,R$32:R$198,1))</f>
        <v>60</v>
      </c>
      <c r="U121" s="31">
        <f t="shared" si="235"/>
        <v>0</v>
      </c>
      <c r="V121" s="31">
        <f t="shared" si="236"/>
        <v>16</v>
      </c>
      <c r="W121" s="31">
        <f t="shared" si="237"/>
        <v>30</v>
      </c>
      <c r="X121" s="31">
        <f t="shared" si="238"/>
        <v>0</v>
      </c>
      <c r="AA121" s="52">
        <v>3</v>
      </c>
      <c r="AB121" s="53">
        <v>0</v>
      </c>
      <c r="AC121" s="53">
        <v>0</v>
      </c>
      <c r="AD121" s="54">
        <v>0</v>
      </c>
      <c r="AE121" s="1">
        <f t="shared" si="223"/>
        <v>55.5</v>
      </c>
      <c r="AF121" s="1">
        <f t="shared" si="224"/>
        <v>55</v>
      </c>
      <c r="AG121" s="1">
        <f t="shared" si="225"/>
        <v>30</v>
      </c>
      <c r="AH121" s="1">
        <f t="shared" si="226"/>
        <v>0</v>
      </c>
      <c r="AI121" s="32">
        <f t="shared" si="227"/>
        <v>1</v>
      </c>
      <c r="AJ121" s="32">
        <f t="shared" si="228"/>
        <v>14</v>
      </c>
      <c r="AK121" s="32">
        <f t="shared" si="229"/>
        <v>51</v>
      </c>
      <c r="AL121" s="33">
        <f t="shared" si="230"/>
        <v>59.496124267578125</v>
      </c>
      <c r="AN121" s="48">
        <v>24</v>
      </c>
      <c r="AP121" s="64">
        <f t="shared" si="231"/>
        <v>11.45945945945946</v>
      </c>
      <c r="AR121" s="66" t="str">
        <f t="shared" si="232"/>
        <v>38:51:59</v>
      </c>
      <c r="AS121" s="67">
        <f t="shared" si="233"/>
        <v>2</v>
      </c>
    </row>
    <row r="122" spans="1:45" x14ac:dyDescent="0.25">
      <c r="A122" s="15" t="s">
        <v>25</v>
      </c>
      <c r="B122" s="38">
        <v>9</v>
      </c>
      <c r="C122" s="16" t="s">
        <v>234</v>
      </c>
      <c r="D122" s="17" t="s">
        <v>235</v>
      </c>
      <c r="E122" s="16" t="s">
        <v>238</v>
      </c>
      <c r="F122" s="18">
        <v>853.5</v>
      </c>
      <c r="G122" s="18">
        <v>657.1</v>
      </c>
      <c r="H122" s="18">
        <v>546.5</v>
      </c>
      <c r="I122" s="18">
        <v>476.1</v>
      </c>
      <c r="J122" s="18">
        <v>405.8</v>
      </c>
      <c r="K122" s="18">
        <v>374</v>
      </c>
      <c r="L122" s="18">
        <v>354.2</v>
      </c>
      <c r="N122" s="34">
        <f t="shared" ref="N122" si="239">AF122</f>
        <v>55</v>
      </c>
      <c r="O122" s="35">
        <f t="shared" ref="O122" si="240">AG122</f>
        <v>30</v>
      </c>
      <c r="P122" s="69">
        <f t="shared" si="222"/>
        <v>0</v>
      </c>
      <c r="R122" s="28">
        <v>39.730831180148655</v>
      </c>
      <c r="S122" s="30">
        <f>IF(AA122=0,"",RANK(R122,R$112:R$123,1))</f>
        <v>3</v>
      </c>
      <c r="T122" s="30">
        <f>IF(AA122=0,"",RANK(R122,R$32:R$198,1))</f>
        <v>74</v>
      </c>
      <c r="U122" s="31">
        <f t="shared" si="235"/>
        <v>0</v>
      </c>
      <c r="V122" s="31">
        <f t="shared" si="236"/>
        <v>16</v>
      </c>
      <c r="W122" s="31">
        <f t="shared" si="237"/>
        <v>30</v>
      </c>
      <c r="X122" s="31">
        <f t="shared" si="238"/>
        <v>0</v>
      </c>
      <c r="AA122" s="52">
        <v>3</v>
      </c>
      <c r="AB122" s="53">
        <v>0</v>
      </c>
      <c r="AC122" s="53">
        <v>0</v>
      </c>
      <c r="AD122" s="54">
        <v>0</v>
      </c>
      <c r="AE122" s="1">
        <f t="shared" ref="AE122" si="241">(AA122-U122)*24+(AB122-V122)+(AC122-W122)/60+(AD122-X122)/3600+TIME_ZONE_CHANGE</f>
        <v>55.5</v>
      </c>
      <c r="AF122" s="1">
        <f t="shared" ref="AF122" si="242">INT(AE122)</f>
        <v>55</v>
      </c>
      <c r="AG122" s="1">
        <f t="shared" ref="AG122" si="243">INT((AE122-AF122)*60)</f>
        <v>30</v>
      </c>
      <c r="AH122" s="1">
        <f t="shared" ref="AH122" si="244">(AE122-AF122-AG122/60)*3600</f>
        <v>0</v>
      </c>
      <c r="AI122" s="32">
        <f t="shared" si="227"/>
        <v>1</v>
      </c>
      <c r="AJ122" s="32">
        <f t="shared" si="228"/>
        <v>15</v>
      </c>
      <c r="AK122" s="32">
        <f t="shared" si="229"/>
        <v>43</v>
      </c>
      <c r="AL122" s="33">
        <f t="shared" si="230"/>
        <v>50.99224853515625</v>
      </c>
      <c r="AN122" s="48">
        <v>24</v>
      </c>
      <c r="AP122" s="64">
        <f t="shared" ref="AP122" si="245">636/AE122</f>
        <v>11.45945945945946</v>
      </c>
      <c r="AR122" s="66" t="str">
        <f t="shared" ref="AR122" si="246">TEXT(AI122*24+AJ122,"#0")&amp;":"&amp;TEXT(AK122,"00")&amp;":"&amp;TEXT(AL122,"00")</f>
        <v>39:43:51</v>
      </c>
      <c r="AS122" s="67">
        <f t="shared" ref="AS122" si="247">S122</f>
        <v>3</v>
      </c>
    </row>
    <row r="123" spans="1:45" x14ac:dyDescent="0.25">
      <c r="A123" s="15" t="s">
        <v>25</v>
      </c>
      <c r="B123" s="38">
        <v>9</v>
      </c>
      <c r="C123" s="16" t="s">
        <v>437</v>
      </c>
      <c r="D123" s="17" t="s">
        <v>438</v>
      </c>
      <c r="E123" s="16" t="s">
        <v>444</v>
      </c>
      <c r="F123" s="18">
        <v>853.9</v>
      </c>
      <c r="G123" s="18">
        <v>659.1</v>
      </c>
      <c r="H123" s="18">
        <v>548.4</v>
      </c>
      <c r="I123" s="18">
        <v>476.6</v>
      </c>
      <c r="J123" s="18">
        <v>399.7</v>
      </c>
      <c r="K123" s="18">
        <v>358.3</v>
      </c>
      <c r="L123" s="18">
        <v>328.4</v>
      </c>
      <c r="N123" s="45">
        <f t="shared" si="221"/>
        <v>55</v>
      </c>
      <c r="O123" s="46">
        <f t="shared" si="222"/>
        <v>30</v>
      </c>
      <c r="P123" s="70">
        <f t="shared" ref="P123" si="248">AH123</f>
        <v>0</v>
      </c>
      <c r="R123" s="28">
        <v>44.281667743259007</v>
      </c>
      <c r="S123" s="30">
        <f>IF(AA123=0,"",RANK(R123,R$112:R$123,1))</f>
        <v>8</v>
      </c>
      <c r="T123" s="30">
        <f>IF(AA123=0,"",RANK(R123,R$32:R$198,1))</f>
        <v>104</v>
      </c>
      <c r="U123" s="31">
        <f t="shared" si="235"/>
        <v>0</v>
      </c>
      <c r="V123" s="31">
        <f t="shared" si="236"/>
        <v>16</v>
      </c>
      <c r="W123" s="31">
        <f t="shared" si="237"/>
        <v>30</v>
      </c>
      <c r="X123" s="31">
        <f t="shared" si="238"/>
        <v>0</v>
      </c>
      <c r="AA123" s="55">
        <v>3</v>
      </c>
      <c r="AB123" s="56">
        <v>0</v>
      </c>
      <c r="AC123" s="56">
        <v>0</v>
      </c>
      <c r="AD123" s="57">
        <v>0</v>
      </c>
      <c r="AE123" s="1">
        <f t="shared" si="223"/>
        <v>55.5</v>
      </c>
      <c r="AF123" s="1">
        <f t="shared" si="224"/>
        <v>55</v>
      </c>
      <c r="AG123" s="1">
        <f t="shared" si="225"/>
        <v>30</v>
      </c>
      <c r="AH123" s="1">
        <f t="shared" si="226"/>
        <v>0</v>
      </c>
      <c r="AI123" s="32">
        <f t="shared" si="227"/>
        <v>1</v>
      </c>
      <c r="AJ123" s="32">
        <f t="shared" si="228"/>
        <v>20</v>
      </c>
      <c r="AK123" s="32">
        <f t="shared" si="229"/>
        <v>16</v>
      </c>
      <c r="AL123" s="33">
        <f t="shared" si="230"/>
        <v>54.003875732421875</v>
      </c>
      <c r="AN123" s="48">
        <v>24</v>
      </c>
      <c r="AP123" s="64">
        <f t="shared" si="231"/>
        <v>11.45945945945946</v>
      </c>
      <c r="AR123" s="66" t="str">
        <f t="shared" si="232"/>
        <v>44:16:54</v>
      </c>
      <c r="AS123" s="67">
        <f t="shared" si="233"/>
        <v>8</v>
      </c>
    </row>
    <row r="124" spans="1:45" x14ac:dyDescent="0.25">
      <c r="A124" s="15"/>
      <c r="B124" s="38"/>
      <c r="F124" s="18"/>
      <c r="G124" s="18"/>
      <c r="H124" s="18"/>
      <c r="I124" s="18"/>
      <c r="J124" s="18"/>
      <c r="K124" s="18"/>
      <c r="L124" s="18"/>
      <c r="N124" s="20"/>
      <c r="O124" s="20"/>
      <c r="P124" s="20"/>
      <c r="Q124" s="20"/>
      <c r="R124" s="28"/>
      <c r="S124" s="30"/>
      <c r="T124" s="30"/>
      <c r="AN124" s="48"/>
    </row>
    <row r="125" spans="1:45" x14ac:dyDescent="0.25">
      <c r="A125" s="8"/>
      <c r="B125" s="10"/>
      <c r="C125" s="9"/>
      <c r="D125" s="10" t="s">
        <v>3</v>
      </c>
      <c r="E125" s="9"/>
      <c r="F125" s="82" t="s">
        <v>4</v>
      </c>
      <c r="G125" s="82"/>
      <c r="H125" s="82"/>
      <c r="I125" s="82"/>
      <c r="J125" s="82"/>
      <c r="K125" s="82"/>
      <c r="L125" s="82"/>
      <c r="M125" s="9"/>
      <c r="N125" s="11" t="s">
        <v>5</v>
      </c>
      <c r="O125" s="7"/>
      <c r="P125" s="5"/>
      <c r="R125" s="5" t="s">
        <v>6</v>
      </c>
      <c r="S125" s="6" t="s">
        <v>36</v>
      </c>
      <c r="T125" s="6" t="s">
        <v>36</v>
      </c>
      <c r="U125" s="5" t="s">
        <v>55</v>
      </c>
      <c r="AA125" s="41" t="s">
        <v>56</v>
      </c>
      <c r="AB125" s="41"/>
      <c r="AC125" s="41"/>
      <c r="AD125" s="41"/>
      <c r="AE125" s="40" t="s">
        <v>63</v>
      </c>
      <c r="AF125" s="41" t="s">
        <v>54</v>
      </c>
      <c r="AG125" s="41"/>
      <c r="AH125" s="41"/>
      <c r="AI125" s="41" t="s">
        <v>53</v>
      </c>
      <c r="AJ125" s="41"/>
      <c r="AK125" s="41"/>
      <c r="AL125" s="41"/>
      <c r="AN125" s="40" t="s">
        <v>58</v>
      </c>
    </row>
    <row r="126" spans="1:45" x14ac:dyDescent="0.25">
      <c r="A126" s="12" t="s">
        <v>7</v>
      </c>
      <c r="B126" s="13" t="s">
        <v>52</v>
      </c>
      <c r="C126" s="13" t="s">
        <v>8</v>
      </c>
      <c r="D126" s="13" t="s">
        <v>9</v>
      </c>
      <c r="E126" s="13" t="s">
        <v>10</v>
      </c>
      <c r="F126" s="13" t="s">
        <v>11</v>
      </c>
      <c r="G126" s="13" t="s">
        <v>12</v>
      </c>
      <c r="H126" s="13" t="s">
        <v>13</v>
      </c>
      <c r="I126" s="13" t="s">
        <v>14</v>
      </c>
      <c r="J126" s="13" t="s">
        <v>15</v>
      </c>
      <c r="K126" s="13" t="s">
        <v>16</v>
      </c>
      <c r="L126" s="13" t="s">
        <v>17</v>
      </c>
      <c r="M126" s="13"/>
      <c r="N126" s="6" t="s">
        <v>18</v>
      </c>
      <c r="O126" s="14" t="s">
        <v>19</v>
      </c>
      <c r="P126" s="6" t="s">
        <v>20</v>
      </c>
      <c r="R126" s="6" t="s">
        <v>18</v>
      </c>
      <c r="S126" s="6" t="s">
        <v>169</v>
      </c>
      <c r="T126" s="6" t="s">
        <v>170</v>
      </c>
      <c r="U126" s="6" t="s">
        <v>48</v>
      </c>
      <c r="V126" s="6" t="s">
        <v>49</v>
      </c>
      <c r="W126" s="6" t="s">
        <v>50</v>
      </c>
      <c r="X126" s="6" t="s">
        <v>51</v>
      </c>
      <c r="AA126" s="40" t="s">
        <v>44</v>
      </c>
      <c r="AB126" s="40" t="s">
        <v>45</v>
      </c>
      <c r="AC126" s="40" t="s">
        <v>46</v>
      </c>
      <c r="AD126" s="40" t="s">
        <v>47</v>
      </c>
      <c r="AE126" s="41" t="s">
        <v>64</v>
      </c>
      <c r="AF126" s="41" t="s">
        <v>45</v>
      </c>
      <c r="AG126" s="41" t="s">
        <v>46</v>
      </c>
      <c r="AH126" s="41" t="s">
        <v>47</v>
      </c>
      <c r="AI126" s="40" t="s">
        <v>44</v>
      </c>
      <c r="AJ126" s="40" t="s">
        <v>45</v>
      </c>
      <c r="AK126" s="40" t="s">
        <v>46</v>
      </c>
      <c r="AL126" s="40" t="s">
        <v>47</v>
      </c>
      <c r="AN126" s="40" t="s">
        <v>59</v>
      </c>
    </row>
    <row r="127" spans="1:45" x14ac:dyDescent="0.25">
      <c r="A127" s="15" t="s">
        <v>25</v>
      </c>
      <c r="B127" s="38">
        <v>10</v>
      </c>
      <c r="C127" s="16" t="s">
        <v>451</v>
      </c>
      <c r="D127" s="17" t="s">
        <v>452</v>
      </c>
      <c r="E127" s="16" t="s">
        <v>458</v>
      </c>
      <c r="F127" s="18">
        <v>695.9</v>
      </c>
      <c r="G127" s="18">
        <v>533.70000000000005</v>
      </c>
      <c r="H127" s="18">
        <v>441.7</v>
      </c>
      <c r="I127" s="18">
        <v>380.8</v>
      </c>
      <c r="J127" s="18">
        <v>317.10000000000002</v>
      </c>
      <c r="K127" s="18">
        <v>285.7</v>
      </c>
      <c r="L127" s="18">
        <v>264.8</v>
      </c>
      <c r="N127" s="42">
        <f t="shared" ref="N127:N134" si="249">AF127</f>
        <v>55</v>
      </c>
      <c r="O127" s="43">
        <f t="shared" ref="O127:P134" si="250">AG127</f>
        <v>20</v>
      </c>
      <c r="P127" s="68">
        <f t="shared" si="250"/>
        <v>8.5931262105987116E-12</v>
      </c>
      <c r="R127" s="28">
        <v>55.333345194282721</v>
      </c>
      <c r="S127" s="30">
        <f>IF(AA127=0,"",RANK(R127,R$127:R$134,1))</f>
        <v>8</v>
      </c>
      <c r="T127" s="30">
        <f>IF(AA127=0,"",RANK(R127,R$32:R$198,1))</f>
        <v>135</v>
      </c>
      <c r="U127" s="32">
        <v>0</v>
      </c>
      <c r="V127" s="32">
        <v>16</v>
      </c>
      <c r="W127" s="32">
        <v>40</v>
      </c>
      <c r="X127" s="32">
        <v>0</v>
      </c>
      <c r="AA127" s="49">
        <v>3</v>
      </c>
      <c r="AB127" s="50">
        <v>0</v>
      </c>
      <c r="AC127" s="50">
        <v>0</v>
      </c>
      <c r="AD127" s="51">
        <v>0</v>
      </c>
      <c r="AE127" s="1">
        <f t="shared" ref="AE127:AE134" si="251">(AA127-U127)*24+(AB127-V127)+(AC127-W127)/60+(AD127-X127)/3600+TIME_ZONE_CHANGE</f>
        <v>55.333333333333336</v>
      </c>
      <c r="AF127" s="1">
        <f t="shared" ref="AF127:AF134" si="252">INT(AE127)</f>
        <v>55</v>
      </c>
      <c r="AG127" s="1">
        <f t="shared" ref="AG127:AG134" si="253">INT((AE127-AF127)*60)</f>
        <v>20</v>
      </c>
      <c r="AH127" s="1">
        <f t="shared" ref="AH127:AH134" si="254">(AE127-AF127-AG127/60)*3600</f>
        <v>8.5931262105987116E-12</v>
      </c>
      <c r="AI127" s="32">
        <f t="shared" ref="AI127:AI134" si="255">INT(R127/24)</f>
        <v>2</v>
      </c>
      <c r="AJ127" s="32">
        <f t="shared" ref="AJ127:AJ134" si="256">INT(R127-AI127*24)</f>
        <v>7</v>
      </c>
      <c r="AK127" s="32">
        <f t="shared" ref="AK127:AK134" si="257">INT((R127-AI127*24-AJ127)*60)</f>
        <v>20</v>
      </c>
      <c r="AL127" s="33">
        <f t="shared" ref="AL127:AL134" si="258">R127*3600-AI127*24*3600-AJ127*3600-AK127*60</f>
        <v>4.2699417797848582E-2</v>
      </c>
      <c r="AN127" s="48">
        <v>16.345479965209961</v>
      </c>
      <c r="AP127" s="64">
        <f>636/AE127</f>
        <v>11.493975903614457</v>
      </c>
      <c r="AR127" s="66" t="str">
        <f t="shared" ref="AR127:AR134" si="259">TEXT(AI127*24+AJ127,"#0")&amp;":"&amp;TEXT(AK127,"00")&amp;":"&amp;TEXT(AL127,"00")</f>
        <v>55:20:00</v>
      </c>
      <c r="AS127" s="67">
        <f t="shared" ref="AS127:AS134" si="260">S127</f>
        <v>8</v>
      </c>
    </row>
    <row r="128" spans="1:45" x14ac:dyDescent="0.25">
      <c r="A128" s="15" t="s">
        <v>25</v>
      </c>
      <c r="B128" s="38">
        <v>10</v>
      </c>
      <c r="C128" s="16" t="s">
        <v>253</v>
      </c>
      <c r="D128" s="17" t="s">
        <v>254</v>
      </c>
      <c r="E128" s="16" t="s">
        <v>457</v>
      </c>
      <c r="F128" s="18">
        <v>710</v>
      </c>
      <c r="G128" s="18">
        <v>547.29999999999995</v>
      </c>
      <c r="H128" s="18">
        <v>455.3</v>
      </c>
      <c r="I128" s="18">
        <v>394.6</v>
      </c>
      <c r="J128" s="18">
        <v>328.2</v>
      </c>
      <c r="K128" s="18">
        <v>290.39999999999998</v>
      </c>
      <c r="L128" s="18">
        <v>262.89999999999998</v>
      </c>
      <c r="N128" s="34">
        <f t="shared" si="249"/>
        <v>55</v>
      </c>
      <c r="O128" s="35">
        <f t="shared" si="250"/>
        <v>20</v>
      </c>
      <c r="P128" s="69">
        <f t="shared" si="250"/>
        <v>8.5931262105987116E-12</v>
      </c>
      <c r="R128" s="28">
        <v>53.718340413578517</v>
      </c>
      <c r="S128" s="30">
        <f>IF(AA128=0,"",RANK(R128,R$127:R$134,1))</f>
        <v>6</v>
      </c>
      <c r="T128" s="30">
        <f>IF(AA128=0,"",RANK(R128,R$32:R$198,1))</f>
        <v>131</v>
      </c>
      <c r="U128" s="31">
        <f t="shared" ref="U128:X129" si="261">U127</f>
        <v>0</v>
      </c>
      <c r="V128" s="31">
        <f t="shared" si="261"/>
        <v>16</v>
      </c>
      <c r="W128" s="31">
        <f t="shared" si="261"/>
        <v>40</v>
      </c>
      <c r="X128" s="31">
        <f t="shared" si="261"/>
        <v>0</v>
      </c>
      <c r="AA128" s="52">
        <v>3</v>
      </c>
      <c r="AB128" s="53">
        <v>0</v>
      </c>
      <c r="AC128" s="53">
        <v>0</v>
      </c>
      <c r="AD128" s="54">
        <v>0</v>
      </c>
      <c r="AE128" s="1">
        <f t="shared" si="251"/>
        <v>55.333333333333336</v>
      </c>
      <c r="AF128" s="1">
        <f t="shared" si="252"/>
        <v>55</v>
      </c>
      <c r="AG128" s="1">
        <f t="shared" si="253"/>
        <v>20</v>
      </c>
      <c r="AH128" s="1">
        <f t="shared" si="254"/>
        <v>8.5931262105987116E-12</v>
      </c>
      <c r="AI128" s="32">
        <f t="shared" si="255"/>
        <v>2</v>
      </c>
      <c r="AJ128" s="32">
        <f t="shared" si="256"/>
        <v>5</v>
      </c>
      <c r="AK128" s="32">
        <f t="shared" si="257"/>
        <v>43</v>
      </c>
      <c r="AL128" s="33">
        <f t="shared" si="258"/>
        <v>6.0254888826748356</v>
      </c>
      <c r="AN128" s="48">
        <v>17.367691040039063</v>
      </c>
      <c r="AP128" s="64">
        <f t="shared" ref="AP128:AP134" si="262">636/AE128</f>
        <v>11.493975903614457</v>
      </c>
      <c r="AR128" s="66" t="str">
        <f t="shared" si="259"/>
        <v>53:43:06</v>
      </c>
      <c r="AS128" s="67">
        <f t="shared" si="260"/>
        <v>6</v>
      </c>
    </row>
    <row r="129" spans="1:45" x14ac:dyDescent="0.25">
      <c r="A129" s="15" t="s">
        <v>25</v>
      </c>
      <c r="B129" s="38">
        <v>10</v>
      </c>
      <c r="C129" s="16" t="s">
        <v>29</v>
      </c>
      <c r="D129" s="17" t="s">
        <v>152</v>
      </c>
      <c r="E129" s="16" t="s">
        <v>177</v>
      </c>
      <c r="F129" s="18">
        <v>718.7</v>
      </c>
      <c r="G129" s="18">
        <v>552.1</v>
      </c>
      <c r="H129" s="18">
        <v>457.7</v>
      </c>
      <c r="I129" s="18">
        <v>395.6</v>
      </c>
      <c r="J129" s="18">
        <v>327.8</v>
      </c>
      <c r="K129" s="18">
        <v>288.5</v>
      </c>
      <c r="L129" s="18">
        <v>258.2</v>
      </c>
      <c r="N129" s="34">
        <f t="shared" si="249"/>
        <v>55</v>
      </c>
      <c r="O129" s="35">
        <f t="shared" si="250"/>
        <v>20</v>
      </c>
      <c r="P129" s="69">
        <f t="shared" si="250"/>
        <v>8.5931262105987116E-12</v>
      </c>
      <c r="R129" s="28">
        <v>53.835939434135405</v>
      </c>
      <c r="S129" s="30">
        <f>IF(AA129=0,"",RANK(R129,R$127:R$134,1))</f>
        <v>7</v>
      </c>
      <c r="T129" s="30">
        <f>IF(AA129=0,"",RANK(R129,R$32:R$198,1))</f>
        <v>132</v>
      </c>
      <c r="U129" s="31">
        <f t="shared" si="261"/>
        <v>0</v>
      </c>
      <c r="V129" s="31">
        <f t="shared" si="261"/>
        <v>16</v>
      </c>
      <c r="W129" s="31">
        <f t="shared" si="261"/>
        <v>40</v>
      </c>
      <c r="X129" s="31">
        <f t="shared" si="261"/>
        <v>0</v>
      </c>
      <c r="AA129" s="52">
        <v>3</v>
      </c>
      <c r="AB129" s="53">
        <v>0</v>
      </c>
      <c r="AC129" s="53">
        <v>0</v>
      </c>
      <c r="AD129" s="54">
        <v>0</v>
      </c>
      <c r="AE129" s="1">
        <f t="shared" si="251"/>
        <v>55.333333333333336</v>
      </c>
      <c r="AF129" s="1">
        <f t="shared" si="252"/>
        <v>55</v>
      </c>
      <c r="AG129" s="1">
        <f t="shared" si="253"/>
        <v>20</v>
      </c>
      <c r="AH129" s="1">
        <f t="shared" si="254"/>
        <v>8.5931262105987116E-12</v>
      </c>
      <c r="AI129" s="32">
        <f t="shared" si="255"/>
        <v>2</v>
      </c>
      <c r="AJ129" s="32">
        <f t="shared" si="256"/>
        <v>5</v>
      </c>
      <c r="AK129" s="32">
        <f t="shared" si="257"/>
        <v>50</v>
      </c>
      <c r="AL129" s="33">
        <f t="shared" si="258"/>
        <v>9.3819628874480259</v>
      </c>
      <c r="AN129" s="48">
        <v>17.288278579711914</v>
      </c>
      <c r="AP129" s="64">
        <f t="shared" si="262"/>
        <v>11.493975903614457</v>
      </c>
      <c r="AR129" s="66" t="str">
        <f t="shared" si="259"/>
        <v>53:50:09</v>
      </c>
      <c r="AS129" s="67">
        <f t="shared" si="260"/>
        <v>7</v>
      </c>
    </row>
    <row r="130" spans="1:45" x14ac:dyDescent="0.25">
      <c r="A130" s="15" t="s">
        <v>25</v>
      </c>
      <c r="B130" s="38">
        <v>10</v>
      </c>
      <c r="C130" s="16" t="s">
        <v>252</v>
      </c>
      <c r="D130" s="17" t="s">
        <v>76</v>
      </c>
      <c r="E130" s="16" t="s">
        <v>456</v>
      </c>
      <c r="F130" s="18">
        <v>747.4</v>
      </c>
      <c r="G130" s="18">
        <v>577.79999999999995</v>
      </c>
      <c r="H130" s="18">
        <v>482.2</v>
      </c>
      <c r="I130" s="18">
        <v>419.3</v>
      </c>
      <c r="J130" s="18">
        <v>351.4</v>
      </c>
      <c r="K130" s="18">
        <v>313.8</v>
      </c>
      <c r="L130" s="18">
        <v>286.8</v>
      </c>
      <c r="N130" s="34">
        <f t="shared" ref="N130:N132" si="263">AF130</f>
        <v>55</v>
      </c>
      <c r="O130" s="35">
        <f t="shared" ref="O130:O132" si="264">AG130</f>
        <v>20</v>
      </c>
      <c r="P130" s="69">
        <f t="shared" si="250"/>
        <v>8.5931262105987116E-12</v>
      </c>
      <c r="R130" s="28">
        <v>50.380416614835774</v>
      </c>
      <c r="S130" s="30">
        <f>IF(AA130=0,"",RANK(R130,R$127:R$134,1))</f>
        <v>5</v>
      </c>
      <c r="T130" s="30">
        <f>IF(AA130=0,"",RANK(R130,R$32:R$198,1))</f>
        <v>128</v>
      </c>
      <c r="U130" s="31">
        <f t="shared" ref="U130:X130" si="265">U129</f>
        <v>0</v>
      </c>
      <c r="V130" s="31">
        <f t="shared" si="265"/>
        <v>16</v>
      </c>
      <c r="W130" s="31">
        <f t="shared" si="265"/>
        <v>40</v>
      </c>
      <c r="X130" s="31">
        <f t="shared" si="265"/>
        <v>0</v>
      </c>
      <c r="AA130" s="52">
        <v>3</v>
      </c>
      <c r="AB130" s="53">
        <v>0</v>
      </c>
      <c r="AC130" s="53">
        <v>0</v>
      </c>
      <c r="AD130" s="54">
        <v>0</v>
      </c>
      <c r="AE130" s="1">
        <f t="shared" ref="AE130:AE132" si="266">(AA130-U130)*24+(AB130-V130)+(AC130-W130)/60+(AD130-X130)/3600+TIME_ZONE_CHANGE</f>
        <v>55.333333333333336</v>
      </c>
      <c r="AF130" s="1">
        <f t="shared" ref="AF130:AF132" si="267">INT(AE130)</f>
        <v>55</v>
      </c>
      <c r="AG130" s="1">
        <f t="shared" ref="AG130:AG132" si="268">INT((AE130-AF130)*60)</f>
        <v>20</v>
      </c>
      <c r="AH130" s="1">
        <f t="shared" ref="AH130:AH132" si="269">(AE130-AF130-AG130/60)*3600</f>
        <v>8.5931262105987116E-12</v>
      </c>
      <c r="AI130" s="32">
        <f t="shared" si="255"/>
        <v>2</v>
      </c>
      <c r="AJ130" s="32">
        <f t="shared" si="256"/>
        <v>2</v>
      </c>
      <c r="AK130" s="32">
        <f t="shared" si="257"/>
        <v>22</v>
      </c>
      <c r="AL130" s="33">
        <f t="shared" si="258"/>
        <v>49.49981340879458</v>
      </c>
      <c r="AN130" s="48">
        <v>20.012643814086914</v>
      </c>
      <c r="AP130" s="64">
        <f t="shared" ref="AP130:AP132" si="270">636/AE130</f>
        <v>11.493975903614457</v>
      </c>
      <c r="AR130" s="66" t="str">
        <f t="shared" si="259"/>
        <v>50:22:49</v>
      </c>
      <c r="AS130" s="67">
        <f t="shared" si="260"/>
        <v>5</v>
      </c>
    </row>
    <row r="131" spans="1:45" x14ac:dyDescent="0.25">
      <c r="A131" s="15" t="s">
        <v>25</v>
      </c>
      <c r="B131" s="38">
        <v>10</v>
      </c>
      <c r="C131" s="16" t="s">
        <v>251</v>
      </c>
      <c r="D131" s="17" t="s">
        <v>122</v>
      </c>
      <c r="E131" s="16" t="s">
        <v>455</v>
      </c>
      <c r="F131" s="18">
        <v>756.9</v>
      </c>
      <c r="G131" s="18">
        <v>587.6</v>
      </c>
      <c r="H131" s="18">
        <v>492</v>
      </c>
      <c r="I131" s="18">
        <v>429.6</v>
      </c>
      <c r="J131" s="18">
        <v>361.1</v>
      </c>
      <c r="K131" s="18">
        <v>321.10000000000002</v>
      </c>
      <c r="L131" s="18">
        <v>290.8</v>
      </c>
      <c r="N131" s="34">
        <f t="shared" si="263"/>
        <v>55</v>
      </c>
      <c r="O131" s="35">
        <f t="shared" si="264"/>
        <v>20</v>
      </c>
      <c r="P131" s="69">
        <f t="shared" si="250"/>
        <v>8.5931262105987116E-12</v>
      </c>
      <c r="R131" s="28">
        <v>49.456054059002859</v>
      </c>
      <c r="S131" s="30">
        <f>IF(AA131=0,"",RANK(R131,R$127:R$134,1))</f>
        <v>4</v>
      </c>
      <c r="T131" s="30">
        <f>IF(AA131=0,"",RANK(R131,R$32:R$198,1))</f>
        <v>126</v>
      </c>
      <c r="U131" s="31">
        <f t="shared" ref="U131:X131" si="271">U130</f>
        <v>0</v>
      </c>
      <c r="V131" s="31">
        <f t="shared" si="271"/>
        <v>16</v>
      </c>
      <c r="W131" s="31">
        <f t="shared" si="271"/>
        <v>40</v>
      </c>
      <c r="X131" s="31">
        <f t="shared" si="271"/>
        <v>0</v>
      </c>
      <c r="AA131" s="52">
        <v>3</v>
      </c>
      <c r="AB131" s="53">
        <v>0</v>
      </c>
      <c r="AC131" s="53">
        <v>0</v>
      </c>
      <c r="AD131" s="54">
        <v>0</v>
      </c>
      <c r="AE131" s="1">
        <f t="shared" si="266"/>
        <v>55.333333333333336</v>
      </c>
      <c r="AF131" s="1">
        <f t="shared" si="267"/>
        <v>55</v>
      </c>
      <c r="AG131" s="1">
        <f t="shared" si="268"/>
        <v>20</v>
      </c>
      <c r="AH131" s="1">
        <f t="shared" si="269"/>
        <v>8.5931262105987116E-12</v>
      </c>
      <c r="AI131" s="32">
        <f t="shared" si="255"/>
        <v>2</v>
      </c>
      <c r="AJ131" s="32">
        <f t="shared" si="256"/>
        <v>1</v>
      </c>
      <c r="AK131" s="32">
        <f t="shared" si="257"/>
        <v>27</v>
      </c>
      <c r="AL131" s="33">
        <f t="shared" si="258"/>
        <v>21.794612410303671</v>
      </c>
      <c r="AN131" s="48">
        <v>20.885219573974609</v>
      </c>
      <c r="AP131" s="64">
        <f t="shared" si="270"/>
        <v>11.493975903614457</v>
      </c>
      <c r="AR131" s="66" t="str">
        <f t="shared" si="259"/>
        <v>49:27:22</v>
      </c>
      <c r="AS131" s="67">
        <f t="shared" si="260"/>
        <v>4</v>
      </c>
    </row>
    <row r="132" spans="1:45" x14ac:dyDescent="0.25">
      <c r="A132" s="15" t="s">
        <v>25</v>
      </c>
      <c r="B132" s="38">
        <v>10</v>
      </c>
      <c r="C132" s="16" t="s">
        <v>449</v>
      </c>
      <c r="D132" s="17" t="s">
        <v>450</v>
      </c>
      <c r="E132" s="16" t="s">
        <v>454</v>
      </c>
      <c r="F132" s="18">
        <v>778.2</v>
      </c>
      <c r="G132" s="18">
        <v>599.5</v>
      </c>
      <c r="H132" s="18">
        <v>498.9</v>
      </c>
      <c r="I132" s="18">
        <v>433.2</v>
      </c>
      <c r="J132" s="18">
        <v>363</v>
      </c>
      <c r="K132" s="18">
        <v>324.5</v>
      </c>
      <c r="L132" s="18">
        <v>296.7</v>
      </c>
      <c r="N132" s="34">
        <f t="shared" si="263"/>
        <v>55</v>
      </c>
      <c r="O132" s="35">
        <f t="shared" si="264"/>
        <v>20</v>
      </c>
      <c r="P132" s="69">
        <f t="shared" si="250"/>
        <v>8.5931262105987116E-12</v>
      </c>
      <c r="R132" s="28">
        <v>48.932534407357252</v>
      </c>
      <c r="S132" s="30">
        <f>IF(AA132=0,"",RANK(R132,R$127:R$134,1))</f>
        <v>3</v>
      </c>
      <c r="T132" s="30">
        <f>IF(AA132=0,"",RANK(R132,R$32:R$198,1))</f>
        <v>124</v>
      </c>
      <c r="U132" s="31">
        <f t="shared" ref="U132:X133" si="272">U131</f>
        <v>0</v>
      </c>
      <c r="V132" s="31">
        <f t="shared" si="272"/>
        <v>16</v>
      </c>
      <c r="W132" s="31">
        <f t="shared" si="272"/>
        <v>40</v>
      </c>
      <c r="X132" s="31">
        <f t="shared" si="272"/>
        <v>0</v>
      </c>
      <c r="AA132" s="52">
        <v>3</v>
      </c>
      <c r="AB132" s="53">
        <v>0</v>
      </c>
      <c r="AC132" s="53">
        <v>0</v>
      </c>
      <c r="AD132" s="54">
        <v>0</v>
      </c>
      <c r="AE132" s="1">
        <f t="shared" si="266"/>
        <v>55.333333333333336</v>
      </c>
      <c r="AF132" s="1">
        <f t="shared" si="267"/>
        <v>55</v>
      </c>
      <c r="AG132" s="1">
        <f t="shared" si="268"/>
        <v>20</v>
      </c>
      <c r="AH132" s="1">
        <f t="shared" si="269"/>
        <v>8.5931262105987116E-12</v>
      </c>
      <c r="AI132" s="32">
        <f t="shared" si="255"/>
        <v>2</v>
      </c>
      <c r="AJ132" s="32">
        <f t="shared" si="256"/>
        <v>0</v>
      </c>
      <c r="AK132" s="32">
        <f t="shared" si="257"/>
        <v>55</v>
      </c>
      <c r="AL132" s="33">
        <f t="shared" si="258"/>
        <v>57.123866486101178</v>
      </c>
      <c r="AN132" s="48">
        <v>21.410152435302734</v>
      </c>
      <c r="AP132" s="64">
        <f t="shared" si="270"/>
        <v>11.493975903614457</v>
      </c>
      <c r="AR132" s="66" t="str">
        <f t="shared" si="259"/>
        <v>48:55:57</v>
      </c>
      <c r="AS132" s="67">
        <f t="shared" si="260"/>
        <v>3</v>
      </c>
    </row>
    <row r="133" spans="1:45" x14ac:dyDescent="0.25">
      <c r="A133" s="15" t="s">
        <v>25</v>
      </c>
      <c r="B133" s="38">
        <v>10</v>
      </c>
      <c r="C133" s="16" t="s">
        <v>60</v>
      </c>
      <c r="D133" s="17" t="s">
        <v>75</v>
      </c>
      <c r="E133" s="16" t="s">
        <v>453</v>
      </c>
      <c r="F133" s="18">
        <v>782.7</v>
      </c>
      <c r="G133" s="18">
        <v>603.29999999999995</v>
      </c>
      <c r="H133" s="18">
        <v>502</v>
      </c>
      <c r="I133" s="18">
        <v>435.9</v>
      </c>
      <c r="J133" s="18">
        <v>366.4</v>
      </c>
      <c r="K133" s="18">
        <v>330.7</v>
      </c>
      <c r="L133" s="18">
        <v>306.2</v>
      </c>
      <c r="N133" s="34">
        <f t="shared" ref="N133" si="273">AF133</f>
        <v>55</v>
      </c>
      <c r="O133" s="35">
        <f t="shared" ref="O133" si="274">AG133</f>
        <v>20</v>
      </c>
      <c r="P133" s="69">
        <f t="shared" si="250"/>
        <v>8.5931262105987116E-12</v>
      </c>
      <c r="R133" s="28">
        <v>47.825802578381783</v>
      </c>
      <c r="S133" s="30">
        <f>IF(AA133=0,"",RANK(R133,R$127:R$134,1))</f>
        <v>1</v>
      </c>
      <c r="T133" s="30">
        <f>IF(AA133=0,"",RANK(R133,R$32:R$198,1))</f>
        <v>121</v>
      </c>
      <c r="U133" s="31">
        <f t="shared" si="272"/>
        <v>0</v>
      </c>
      <c r="V133" s="31">
        <f t="shared" si="272"/>
        <v>16</v>
      </c>
      <c r="W133" s="31">
        <f t="shared" si="272"/>
        <v>40</v>
      </c>
      <c r="X133" s="31">
        <f t="shared" si="272"/>
        <v>0</v>
      </c>
      <c r="AA133" s="52">
        <v>3</v>
      </c>
      <c r="AB133" s="53">
        <v>0</v>
      </c>
      <c r="AC133" s="53">
        <v>0</v>
      </c>
      <c r="AD133" s="54">
        <v>0</v>
      </c>
      <c r="AE133" s="1">
        <f t="shared" ref="AE133" si="275">(AA133-U133)*24+(AB133-V133)+(AC133-W133)/60+(AD133-X133)/3600+TIME_ZONE_CHANGE</f>
        <v>55.333333333333336</v>
      </c>
      <c r="AF133" s="1">
        <f t="shared" ref="AF133" si="276">INT(AE133)</f>
        <v>55</v>
      </c>
      <c r="AG133" s="1">
        <f t="shared" ref="AG133" si="277">INT((AE133-AF133)*60)</f>
        <v>20</v>
      </c>
      <c r="AH133" s="1">
        <f t="shared" ref="AH133" si="278">(AE133-AF133-AG133/60)*3600</f>
        <v>8.5931262105987116E-12</v>
      </c>
      <c r="AI133" s="32">
        <f t="shared" si="255"/>
        <v>1</v>
      </c>
      <c r="AJ133" s="32">
        <f t="shared" si="256"/>
        <v>23</v>
      </c>
      <c r="AK133" s="32">
        <f t="shared" si="257"/>
        <v>49</v>
      </c>
      <c r="AL133" s="33">
        <f t="shared" si="258"/>
        <v>32.889282174408436</v>
      </c>
      <c r="AN133" s="48">
        <v>22.61229133605957</v>
      </c>
      <c r="AP133" s="64">
        <f t="shared" ref="AP133" si="279">636/AE133</f>
        <v>11.493975903614457</v>
      </c>
      <c r="AR133" s="66" t="str">
        <f t="shared" ref="AR133" si="280">TEXT(AI133*24+AJ133,"#0")&amp;":"&amp;TEXT(AK133,"00")&amp;":"&amp;TEXT(AL133,"00")</f>
        <v>47:49:33</v>
      </c>
      <c r="AS133" s="67">
        <f t="shared" ref="AS133" si="281">S133</f>
        <v>1</v>
      </c>
    </row>
    <row r="134" spans="1:45" x14ac:dyDescent="0.25">
      <c r="A134" s="15" t="s">
        <v>25</v>
      </c>
      <c r="B134" s="38">
        <v>10</v>
      </c>
      <c r="C134" s="16" t="s">
        <v>112</v>
      </c>
      <c r="D134" s="17" t="s">
        <v>153</v>
      </c>
      <c r="E134" s="16" t="s">
        <v>250</v>
      </c>
      <c r="F134" s="18">
        <v>767</v>
      </c>
      <c r="G134" s="18">
        <v>596.79999999999995</v>
      </c>
      <c r="H134" s="18">
        <v>500.8</v>
      </c>
      <c r="I134" s="18">
        <v>437.7</v>
      </c>
      <c r="J134" s="18">
        <v>367.9</v>
      </c>
      <c r="K134" s="18">
        <v>328.5</v>
      </c>
      <c r="L134" s="18">
        <v>300.60000000000002</v>
      </c>
      <c r="N134" s="45">
        <f t="shared" si="249"/>
        <v>55</v>
      </c>
      <c r="O134" s="46">
        <f t="shared" si="250"/>
        <v>20</v>
      </c>
      <c r="P134" s="70">
        <f t="shared" si="250"/>
        <v>8.5931262105987116E-12</v>
      </c>
      <c r="R134" s="28">
        <v>48.421604934385456</v>
      </c>
      <c r="S134" s="30">
        <f>IF(AA134=0,"",RANK(R134,R$127:R$134,1))</f>
        <v>2</v>
      </c>
      <c r="T134" s="30">
        <f>IF(AA134=0,"",RANK(R134,R$32:R$198,1))</f>
        <v>123</v>
      </c>
      <c r="U134" s="31">
        <f t="shared" ref="U134:X134" si="282">U133</f>
        <v>0</v>
      </c>
      <c r="V134" s="31">
        <f t="shared" si="282"/>
        <v>16</v>
      </c>
      <c r="W134" s="31">
        <f t="shared" si="282"/>
        <v>40</v>
      </c>
      <c r="X134" s="31">
        <f t="shared" si="282"/>
        <v>0</v>
      </c>
      <c r="AA134" s="55">
        <v>3</v>
      </c>
      <c r="AB134" s="56">
        <v>0</v>
      </c>
      <c r="AC134" s="56">
        <v>0</v>
      </c>
      <c r="AD134" s="57">
        <v>0</v>
      </c>
      <c r="AE134" s="1">
        <f t="shared" si="251"/>
        <v>55.333333333333336</v>
      </c>
      <c r="AF134" s="1">
        <f t="shared" si="252"/>
        <v>55</v>
      </c>
      <c r="AG134" s="1">
        <f t="shared" si="253"/>
        <v>20</v>
      </c>
      <c r="AH134" s="1">
        <f t="shared" si="254"/>
        <v>8.5931262105987116E-12</v>
      </c>
      <c r="AI134" s="32">
        <f t="shared" si="255"/>
        <v>2</v>
      </c>
      <c r="AJ134" s="32">
        <f t="shared" si="256"/>
        <v>0</v>
      </c>
      <c r="AK134" s="32">
        <f t="shared" si="257"/>
        <v>25</v>
      </c>
      <c r="AL134" s="33">
        <f t="shared" si="258"/>
        <v>17.777763787657022</v>
      </c>
      <c r="AN134" s="48">
        <v>21.947898864746094</v>
      </c>
      <c r="AP134" s="64">
        <f t="shared" si="262"/>
        <v>11.493975903614457</v>
      </c>
      <c r="AR134" s="66" t="str">
        <f t="shared" si="259"/>
        <v>48:25:18</v>
      </c>
      <c r="AS134" s="67">
        <f t="shared" si="260"/>
        <v>2</v>
      </c>
    </row>
    <row r="135" spans="1:45" x14ac:dyDescent="0.25">
      <c r="A135" s="15"/>
      <c r="B135" s="38"/>
      <c r="F135" s="18"/>
      <c r="G135" s="18"/>
      <c r="H135" s="18"/>
      <c r="I135" s="18"/>
      <c r="J135" s="18"/>
      <c r="K135" s="18"/>
      <c r="L135" s="18"/>
      <c r="N135" s="20"/>
      <c r="O135" s="20"/>
      <c r="P135" s="20"/>
      <c r="R135" s="28"/>
      <c r="S135" s="30"/>
      <c r="T135" s="30"/>
      <c r="U135" s="31"/>
      <c r="V135" s="31"/>
      <c r="W135" s="31"/>
      <c r="X135" s="31"/>
      <c r="AI135" s="32"/>
      <c r="AJ135" s="32"/>
      <c r="AK135" s="32"/>
      <c r="AL135" s="33"/>
      <c r="AN135" s="48"/>
      <c r="AP135" s="64"/>
      <c r="AR135" s="66"/>
      <c r="AS135" s="67"/>
    </row>
    <row r="136" spans="1:45" x14ac:dyDescent="0.25">
      <c r="A136" s="8"/>
      <c r="B136" s="10"/>
      <c r="C136" s="9"/>
      <c r="D136" s="10" t="s">
        <v>3</v>
      </c>
      <c r="E136" s="9"/>
      <c r="F136" s="82" t="s">
        <v>4</v>
      </c>
      <c r="G136" s="82"/>
      <c r="H136" s="82"/>
      <c r="I136" s="82"/>
      <c r="J136" s="82"/>
      <c r="K136" s="82"/>
      <c r="L136" s="82"/>
      <c r="M136" s="9"/>
      <c r="N136" s="11" t="s">
        <v>5</v>
      </c>
      <c r="O136" s="7"/>
      <c r="P136" s="5"/>
      <c r="R136" s="5" t="s">
        <v>6</v>
      </c>
      <c r="S136" s="6" t="s">
        <v>36</v>
      </c>
      <c r="T136" s="6" t="s">
        <v>36</v>
      </c>
      <c r="U136" s="5" t="s">
        <v>55</v>
      </c>
      <c r="AA136" s="41" t="s">
        <v>56</v>
      </c>
      <c r="AB136" s="41"/>
      <c r="AC136" s="41"/>
      <c r="AD136" s="41"/>
      <c r="AE136" s="40" t="s">
        <v>63</v>
      </c>
      <c r="AF136" s="41" t="s">
        <v>54</v>
      </c>
      <c r="AG136" s="41"/>
      <c r="AH136" s="41"/>
      <c r="AI136" s="41" t="s">
        <v>53</v>
      </c>
      <c r="AJ136" s="41"/>
      <c r="AK136" s="41"/>
      <c r="AL136" s="41"/>
      <c r="AN136" s="40" t="s">
        <v>58</v>
      </c>
    </row>
    <row r="137" spans="1:45" x14ac:dyDescent="0.25">
      <c r="A137" s="12" t="s">
        <v>7</v>
      </c>
      <c r="B137" s="13" t="s">
        <v>52</v>
      </c>
      <c r="C137" s="13" t="s">
        <v>8</v>
      </c>
      <c r="D137" s="13" t="s">
        <v>9</v>
      </c>
      <c r="E137" s="13" t="s">
        <v>10</v>
      </c>
      <c r="F137" s="13" t="s">
        <v>11</v>
      </c>
      <c r="G137" s="13" t="s">
        <v>12</v>
      </c>
      <c r="H137" s="13" t="s">
        <v>13</v>
      </c>
      <c r="I137" s="13" t="s">
        <v>14</v>
      </c>
      <c r="J137" s="13" t="s">
        <v>15</v>
      </c>
      <c r="K137" s="13" t="s">
        <v>16</v>
      </c>
      <c r="L137" s="13" t="s">
        <v>17</v>
      </c>
      <c r="M137" s="13"/>
      <c r="N137" s="6" t="s">
        <v>18</v>
      </c>
      <c r="O137" s="14" t="s">
        <v>19</v>
      </c>
      <c r="P137" s="6" t="s">
        <v>20</v>
      </c>
      <c r="R137" s="6" t="s">
        <v>18</v>
      </c>
      <c r="S137" s="6" t="s">
        <v>169</v>
      </c>
      <c r="T137" s="6" t="s">
        <v>170</v>
      </c>
      <c r="U137" s="6" t="s">
        <v>48</v>
      </c>
      <c r="V137" s="6" t="s">
        <v>49</v>
      </c>
      <c r="W137" s="6" t="s">
        <v>50</v>
      </c>
      <c r="X137" s="6" t="s">
        <v>51</v>
      </c>
      <c r="AA137" s="40" t="s">
        <v>44</v>
      </c>
      <c r="AB137" s="40" t="s">
        <v>45</v>
      </c>
      <c r="AC137" s="40" t="s">
        <v>46</v>
      </c>
      <c r="AD137" s="40" t="s">
        <v>47</v>
      </c>
      <c r="AE137" s="41" t="s">
        <v>64</v>
      </c>
      <c r="AF137" s="41" t="s">
        <v>45</v>
      </c>
      <c r="AG137" s="41" t="s">
        <v>46</v>
      </c>
      <c r="AH137" s="41" t="s">
        <v>47</v>
      </c>
      <c r="AI137" s="40" t="s">
        <v>44</v>
      </c>
      <c r="AJ137" s="40" t="s">
        <v>45</v>
      </c>
      <c r="AK137" s="40" t="s">
        <v>46</v>
      </c>
      <c r="AL137" s="40" t="s">
        <v>47</v>
      </c>
      <c r="AN137" s="40" t="s">
        <v>59</v>
      </c>
    </row>
    <row r="138" spans="1:45" x14ac:dyDescent="0.25">
      <c r="A138" s="15" t="s">
        <v>357</v>
      </c>
      <c r="B138" s="38">
        <v>11</v>
      </c>
      <c r="C138" s="16" t="s">
        <v>468</v>
      </c>
      <c r="D138" s="17" t="s">
        <v>469</v>
      </c>
      <c r="E138" s="16" t="s">
        <v>478</v>
      </c>
      <c r="F138" s="18">
        <v>958.7</v>
      </c>
      <c r="G138" s="18">
        <v>735</v>
      </c>
      <c r="H138" s="18">
        <v>608.79999999999995</v>
      </c>
      <c r="I138" s="18">
        <v>528.5</v>
      </c>
      <c r="J138" s="18">
        <v>447.9</v>
      </c>
      <c r="K138" s="18">
        <v>410.9</v>
      </c>
      <c r="L138" s="18">
        <v>387.9</v>
      </c>
      <c r="N138" s="42">
        <f t="shared" ref="N138:N150" si="283">AF138</f>
        <v>55</v>
      </c>
      <c r="O138" s="43">
        <f t="shared" ref="O138:P150" si="284">AG138</f>
        <v>9</v>
      </c>
      <c r="P138" s="68">
        <f t="shared" si="284"/>
        <v>59.999999999991495</v>
      </c>
      <c r="R138" s="28">
        <v>39.697362187703447</v>
      </c>
      <c r="S138" s="30">
        <f>IF(AA138=0,"",RANK(R138,R$138:R$150,1))</f>
        <v>9</v>
      </c>
      <c r="T138" s="30">
        <f>IF(AA138=0,"",RANK(R138,R$32:R$198,1))</f>
        <v>73</v>
      </c>
      <c r="U138" s="32">
        <v>0</v>
      </c>
      <c r="V138" s="32">
        <v>16</v>
      </c>
      <c r="W138" s="32">
        <v>50</v>
      </c>
      <c r="X138" s="32">
        <v>0</v>
      </c>
      <c r="AA138" s="49">
        <v>3</v>
      </c>
      <c r="AB138" s="50">
        <v>0</v>
      </c>
      <c r="AC138" s="50">
        <v>0</v>
      </c>
      <c r="AD138" s="51">
        <v>0</v>
      </c>
      <c r="AE138" s="1">
        <f t="shared" ref="AE138:AE150" si="285">(AA138-U138)*24+(AB138-V138)+(AC138-W138)/60+(AD138-X138)/3600+TIME_ZONE_CHANGE</f>
        <v>55.166666666666664</v>
      </c>
      <c r="AF138" s="1">
        <f t="shared" ref="AF138:AF150" si="286">INT(AE138)</f>
        <v>55</v>
      </c>
      <c r="AG138" s="1">
        <f t="shared" ref="AG138:AG150" si="287">INT((AE138-AF138)*60)</f>
        <v>9</v>
      </c>
      <c r="AH138" s="1">
        <f t="shared" ref="AH138:AH150" si="288">(AE138-AF138-AG138/60)*3600</f>
        <v>59.999999999991495</v>
      </c>
      <c r="AI138" s="32">
        <f t="shared" ref="AI138:AI150" si="289">INT(R138/24)</f>
        <v>1</v>
      </c>
      <c r="AJ138" s="32">
        <f t="shared" ref="AJ138:AJ150" si="290">INT(R138-AI138*24)</f>
        <v>15</v>
      </c>
      <c r="AK138" s="32">
        <f t="shared" ref="AK138:AK150" si="291">INT((R138-AI138*24-AJ138)*60)</f>
        <v>41</v>
      </c>
      <c r="AL138" s="33">
        <f t="shared" ref="AL138:AL150" si="292">R138*3600-AI138*24*3600-AJ138*3600-AK138*60</f>
        <v>50.503875732421875</v>
      </c>
      <c r="AN138" s="48">
        <v>24</v>
      </c>
      <c r="AP138" s="64">
        <f>636/AE138</f>
        <v>11.528700906344412</v>
      </c>
      <c r="AR138" s="66" t="str">
        <f t="shared" ref="AR138:AR150" si="293">TEXT(AI138*24+AJ138,"#0")&amp;":"&amp;TEXT(AK138,"00")&amp;":"&amp;TEXT(AL138,"00")</f>
        <v>39:41:51</v>
      </c>
      <c r="AS138" s="67">
        <f t="shared" ref="AS138:AS150" si="294">S138</f>
        <v>9</v>
      </c>
    </row>
    <row r="139" spans="1:45" x14ac:dyDescent="0.25">
      <c r="A139" s="15" t="s">
        <v>357</v>
      </c>
      <c r="B139" s="38">
        <v>11</v>
      </c>
      <c r="C139" s="16" t="s">
        <v>466</v>
      </c>
      <c r="D139" s="17" t="s">
        <v>467</v>
      </c>
      <c r="E139" s="16" t="s">
        <v>477</v>
      </c>
      <c r="F139" s="18">
        <v>978.5</v>
      </c>
      <c r="G139" s="18">
        <v>746.2</v>
      </c>
      <c r="H139" s="18">
        <v>615.6</v>
      </c>
      <c r="I139" s="18">
        <v>532.9</v>
      </c>
      <c r="J139" s="18">
        <v>452.2</v>
      </c>
      <c r="K139" s="18">
        <v>417.6</v>
      </c>
      <c r="L139" s="18">
        <v>397</v>
      </c>
      <c r="N139" s="34">
        <f t="shared" si="283"/>
        <v>55</v>
      </c>
      <c r="O139" s="35">
        <f t="shared" si="284"/>
        <v>9</v>
      </c>
      <c r="P139" s="69">
        <f t="shared" si="284"/>
        <v>59.999999999991495</v>
      </c>
      <c r="R139" s="28">
        <v>38.092222222222219</v>
      </c>
      <c r="S139" s="30">
        <f>IF(AA139=0,"",RANK(R139,R$138:R$150,1))</f>
        <v>7</v>
      </c>
      <c r="T139" s="30">
        <f>IF(AA139=0,"",RANK(R139,R$32:R$198,1))</f>
        <v>54</v>
      </c>
      <c r="U139" s="31">
        <f t="shared" ref="U139:X139" si="295">U138</f>
        <v>0</v>
      </c>
      <c r="V139" s="31">
        <f t="shared" si="295"/>
        <v>16</v>
      </c>
      <c r="W139" s="31">
        <f t="shared" si="295"/>
        <v>50</v>
      </c>
      <c r="X139" s="31">
        <f t="shared" si="295"/>
        <v>0</v>
      </c>
      <c r="AA139" s="52">
        <v>3</v>
      </c>
      <c r="AB139" s="53">
        <v>0</v>
      </c>
      <c r="AC139" s="53">
        <v>0</v>
      </c>
      <c r="AD139" s="54">
        <v>0</v>
      </c>
      <c r="AE139" s="1">
        <f t="shared" si="285"/>
        <v>55.166666666666664</v>
      </c>
      <c r="AF139" s="1">
        <f t="shared" si="286"/>
        <v>55</v>
      </c>
      <c r="AG139" s="1">
        <f t="shared" si="287"/>
        <v>9</v>
      </c>
      <c r="AH139" s="1">
        <f t="shared" si="288"/>
        <v>59.999999999991495</v>
      </c>
      <c r="AI139" s="32">
        <f t="shared" si="289"/>
        <v>1</v>
      </c>
      <c r="AJ139" s="32">
        <f t="shared" si="290"/>
        <v>14</v>
      </c>
      <c r="AK139" s="32">
        <f t="shared" si="291"/>
        <v>5</v>
      </c>
      <c r="AL139" s="33">
        <f t="shared" si="292"/>
        <v>32</v>
      </c>
      <c r="AN139" s="48">
        <v>24</v>
      </c>
      <c r="AP139" s="64">
        <f t="shared" ref="AP139:AP150" si="296">636/AE139</f>
        <v>11.528700906344412</v>
      </c>
      <c r="AR139" s="66" t="str">
        <f t="shared" si="293"/>
        <v>38:05:32</v>
      </c>
      <c r="AS139" s="67">
        <f t="shared" si="294"/>
        <v>7</v>
      </c>
    </row>
    <row r="140" spans="1:45" x14ac:dyDescent="0.25">
      <c r="A140" s="15" t="s">
        <v>357</v>
      </c>
      <c r="B140" s="38">
        <v>11</v>
      </c>
      <c r="C140" s="16" t="s">
        <v>464</v>
      </c>
      <c r="D140" s="17" t="s">
        <v>465</v>
      </c>
      <c r="E140" s="16" t="s">
        <v>476</v>
      </c>
      <c r="F140" s="18">
        <v>959.1</v>
      </c>
      <c r="G140" s="18">
        <v>740.5</v>
      </c>
      <c r="H140" s="18">
        <v>616.5</v>
      </c>
      <c r="I140" s="18">
        <v>536.5</v>
      </c>
      <c r="J140" s="18">
        <v>454.5</v>
      </c>
      <c r="K140" s="18">
        <v>415</v>
      </c>
      <c r="L140" s="18">
        <v>388.5</v>
      </c>
      <c r="N140" s="34">
        <f t="shared" si="283"/>
        <v>55</v>
      </c>
      <c r="O140" s="35">
        <f t="shared" si="284"/>
        <v>9</v>
      </c>
      <c r="P140" s="69">
        <f t="shared" si="284"/>
        <v>59.999999999991495</v>
      </c>
      <c r="R140" s="28">
        <v>39.59152777777777</v>
      </c>
      <c r="S140" s="30">
        <f>IF(AA140=0,"",RANK(R140,R$138:R$150,1))</f>
        <v>8</v>
      </c>
      <c r="T140" s="30">
        <f>IF(AA140=0,"",RANK(R140,R$32:R$198,1))</f>
        <v>72</v>
      </c>
      <c r="U140" s="31">
        <f t="shared" ref="U140:X140" si="297">U139</f>
        <v>0</v>
      </c>
      <c r="V140" s="31">
        <f t="shared" si="297"/>
        <v>16</v>
      </c>
      <c r="W140" s="31">
        <f t="shared" si="297"/>
        <v>50</v>
      </c>
      <c r="X140" s="31">
        <f t="shared" si="297"/>
        <v>0</v>
      </c>
      <c r="AA140" s="52">
        <v>3</v>
      </c>
      <c r="AB140" s="53">
        <v>0</v>
      </c>
      <c r="AC140" s="53">
        <v>0</v>
      </c>
      <c r="AD140" s="54">
        <v>0</v>
      </c>
      <c r="AE140" s="1">
        <f t="shared" si="285"/>
        <v>55.166666666666664</v>
      </c>
      <c r="AF140" s="1">
        <f t="shared" si="286"/>
        <v>55</v>
      </c>
      <c r="AG140" s="1">
        <f t="shared" si="287"/>
        <v>9</v>
      </c>
      <c r="AH140" s="1">
        <f t="shared" si="288"/>
        <v>59.999999999991495</v>
      </c>
      <c r="AI140" s="32">
        <f t="shared" si="289"/>
        <v>1</v>
      </c>
      <c r="AJ140" s="32">
        <f t="shared" si="290"/>
        <v>15</v>
      </c>
      <c r="AK140" s="32">
        <f t="shared" si="291"/>
        <v>35</v>
      </c>
      <c r="AL140" s="33">
        <f t="shared" si="292"/>
        <v>29.499999999970896</v>
      </c>
      <c r="AN140" s="48">
        <v>24</v>
      </c>
      <c r="AP140" s="64">
        <f t="shared" si="296"/>
        <v>11.528700906344412</v>
      </c>
      <c r="AR140" s="66" t="str">
        <f t="shared" si="293"/>
        <v>39:35:29</v>
      </c>
      <c r="AS140" s="67">
        <f t="shared" si="294"/>
        <v>8</v>
      </c>
    </row>
    <row r="141" spans="1:45" x14ac:dyDescent="0.25">
      <c r="A141" s="15" t="s">
        <v>357</v>
      </c>
      <c r="B141" s="38">
        <v>11</v>
      </c>
      <c r="C141" s="16" t="s">
        <v>127</v>
      </c>
      <c r="D141" s="17" t="s">
        <v>128</v>
      </c>
      <c r="E141" s="16" t="s">
        <v>475</v>
      </c>
      <c r="F141" s="18">
        <v>1054.9000000000001</v>
      </c>
      <c r="G141" s="18">
        <v>789.3</v>
      </c>
      <c r="H141" s="18">
        <v>639.1</v>
      </c>
      <c r="I141" s="18">
        <v>540.29999999999995</v>
      </c>
      <c r="J141" s="18">
        <v>442.1</v>
      </c>
      <c r="K141" s="18">
        <v>398.3</v>
      </c>
      <c r="L141" s="18">
        <v>372.3</v>
      </c>
      <c r="N141" s="34">
        <f t="shared" si="283"/>
        <v>55</v>
      </c>
      <c r="O141" s="35">
        <f t="shared" si="284"/>
        <v>9</v>
      </c>
      <c r="P141" s="69">
        <f t="shared" si="284"/>
        <v>59.999999999991495</v>
      </c>
      <c r="R141" s="28">
        <v>42.449029930962453</v>
      </c>
      <c r="S141" s="30">
        <f>IF(AA141=0,"",RANK(R141,R$138:R$150,1))</f>
        <v>13</v>
      </c>
      <c r="T141" s="30">
        <f>IF(AA141=0,"",RANK(R141,R$32:R$198,1))</f>
        <v>91</v>
      </c>
      <c r="U141" s="31">
        <f t="shared" ref="U141:X141" si="298">U140</f>
        <v>0</v>
      </c>
      <c r="V141" s="31">
        <f t="shared" si="298"/>
        <v>16</v>
      </c>
      <c r="W141" s="31">
        <f t="shared" si="298"/>
        <v>50</v>
      </c>
      <c r="X141" s="31">
        <f t="shared" si="298"/>
        <v>0</v>
      </c>
      <c r="AA141" s="52">
        <v>3</v>
      </c>
      <c r="AB141" s="53">
        <v>0</v>
      </c>
      <c r="AC141" s="53">
        <v>0</v>
      </c>
      <c r="AD141" s="54">
        <v>0</v>
      </c>
      <c r="AE141" s="1">
        <f t="shared" si="285"/>
        <v>55.166666666666664</v>
      </c>
      <c r="AF141" s="1">
        <f t="shared" si="286"/>
        <v>55</v>
      </c>
      <c r="AG141" s="1">
        <f t="shared" si="287"/>
        <v>9</v>
      </c>
      <c r="AH141" s="1">
        <f t="shared" si="288"/>
        <v>59.999999999991495</v>
      </c>
      <c r="AI141" s="32">
        <f t="shared" si="289"/>
        <v>1</v>
      </c>
      <c r="AJ141" s="32">
        <f t="shared" si="290"/>
        <v>18</v>
      </c>
      <c r="AK141" s="32">
        <f t="shared" si="291"/>
        <v>26</v>
      </c>
      <c r="AL141" s="33">
        <f t="shared" si="292"/>
        <v>56.50775146484375</v>
      </c>
      <c r="AN141" s="48">
        <v>24</v>
      </c>
      <c r="AP141" s="64">
        <f t="shared" si="296"/>
        <v>11.528700906344412</v>
      </c>
      <c r="AR141" s="66" t="str">
        <f t="shared" si="293"/>
        <v>42:26:57</v>
      </c>
      <c r="AS141" s="67">
        <f t="shared" si="294"/>
        <v>13</v>
      </c>
    </row>
    <row r="142" spans="1:45" x14ac:dyDescent="0.25">
      <c r="A142" s="15" t="s">
        <v>357</v>
      </c>
      <c r="B142" s="38">
        <v>11</v>
      </c>
      <c r="C142" s="16" t="s">
        <v>266</v>
      </c>
      <c r="D142" s="17" t="s">
        <v>267</v>
      </c>
      <c r="E142" s="16" t="s">
        <v>271</v>
      </c>
      <c r="F142" s="18">
        <v>1048.8</v>
      </c>
      <c r="G142" s="18">
        <v>787.6</v>
      </c>
      <c r="H142" s="18">
        <v>640.4</v>
      </c>
      <c r="I142" s="18">
        <v>543.70000000000005</v>
      </c>
      <c r="J142" s="18">
        <v>447.8</v>
      </c>
      <c r="K142" s="18">
        <v>404.5</v>
      </c>
      <c r="L142" s="18">
        <v>378</v>
      </c>
      <c r="N142" s="34">
        <f t="shared" si="283"/>
        <v>55</v>
      </c>
      <c r="O142" s="35">
        <f t="shared" si="284"/>
        <v>9</v>
      </c>
      <c r="P142" s="69">
        <f t="shared" si="284"/>
        <v>59.999999999991495</v>
      </c>
      <c r="R142" s="28">
        <v>41.44361111111111</v>
      </c>
      <c r="S142" s="30">
        <f>IF(AA142=0,"",RANK(R142,R$138:R$150,1))</f>
        <v>12</v>
      </c>
      <c r="T142" s="30">
        <f>IF(AA142=0,"",RANK(R142,R$32:R$198,1))</f>
        <v>86</v>
      </c>
      <c r="U142" s="31">
        <f t="shared" ref="U142:X142" si="299">U141</f>
        <v>0</v>
      </c>
      <c r="V142" s="31">
        <f t="shared" si="299"/>
        <v>16</v>
      </c>
      <c r="W142" s="31">
        <f t="shared" si="299"/>
        <v>50</v>
      </c>
      <c r="X142" s="31">
        <f t="shared" si="299"/>
        <v>0</v>
      </c>
      <c r="AA142" s="52">
        <v>3</v>
      </c>
      <c r="AB142" s="53">
        <v>0</v>
      </c>
      <c r="AC142" s="53">
        <v>0</v>
      </c>
      <c r="AD142" s="54">
        <v>0</v>
      </c>
      <c r="AE142" s="1">
        <f t="shared" si="285"/>
        <v>55.166666666666664</v>
      </c>
      <c r="AF142" s="1">
        <f t="shared" si="286"/>
        <v>55</v>
      </c>
      <c r="AG142" s="1">
        <f t="shared" si="287"/>
        <v>9</v>
      </c>
      <c r="AH142" s="1">
        <f t="shared" si="288"/>
        <v>59.999999999991495</v>
      </c>
      <c r="AI142" s="32">
        <f t="shared" si="289"/>
        <v>1</v>
      </c>
      <c r="AJ142" s="32">
        <f t="shared" si="290"/>
        <v>17</v>
      </c>
      <c r="AK142" s="32">
        <f t="shared" si="291"/>
        <v>26</v>
      </c>
      <c r="AL142" s="33">
        <f t="shared" si="292"/>
        <v>37</v>
      </c>
      <c r="AN142" s="48">
        <v>24</v>
      </c>
      <c r="AP142" s="64">
        <f t="shared" si="296"/>
        <v>11.528700906344412</v>
      </c>
      <c r="AR142" s="66" t="str">
        <f t="shared" si="293"/>
        <v>41:26:37</v>
      </c>
      <c r="AS142" s="67">
        <f t="shared" si="294"/>
        <v>12</v>
      </c>
    </row>
    <row r="143" spans="1:45" x14ac:dyDescent="0.25">
      <c r="A143" s="15" t="s">
        <v>357</v>
      </c>
      <c r="B143" s="38">
        <v>11</v>
      </c>
      <c r="C143" s="16" t="s">
        <v>62</v>
      </c>
      <c r="D143" s="17" t="s">
        <v>77</v>
      </c>
      <c r="E143" s="16" t="s">
        <v>181</v>
      </c>
      <c r="F143" s="18">
        <v>1055.2</v>
      </c>
      <c r="G143" s="18">
        <v>795.1</v>
      </c>
      <c r="H143" s="18">
        <v>647.9</v>
      </c>
      <c r="I143" s="18">
        <v>552.70000000000005</v>
      </c>
      <c r="J143" s="18">
        <v>457.3</v>
      </c>
      <c r="K143" s="18">
        <v>412.2</v>
      </c>
      <c r="L143" s="18">
        <v>382.4</v>
      </c>
      <c r="N143" s="34">
        <f t="shared" ref="N143:N146" si="300">AF143</f>
        <v>55</v>
      </c>
      <c r="O143" s="35">
        <f t="shared" ref="O143:O146" si="301">AG143</f>
        <v>9</v>
      </c>
      <c r="P143" s="69">
        <f t="shared" ref="P143:P146" si="302">AH143</f>
        <v>59.999999999991495</v>
      </c>
      <c r="R143" s="28">
        <v>40.667501076592337</v>
      </c>
      <c r="S143" s="30">
        <f t="shared" ref="S143:S146" si="303">IF(AA143=0,"",RANK(R143,R$138:R$150,1))</f>
        <v>11</v>
      </c>
      <c r="T143" s="30">
        <f>IF(AA143=0,"",RANK(R143,R$32:R$198,1))</f>
        <v>78</v>
      </c>
      <c r="U143" s="31">
        <f t="shared" ref="U143:X143" si="304">U142</f>
        <v>0</v>
      </c>
      <c r="V143" s="31">
        <f t="shared" si="304"/>
        <v>16</v>
      </c>
      <c r="W143" s="31">
        <f t="shared" si="304"/>
        <v>50</v>
      </c>
      <c r="X143" s="31">
        <f t="shared" si="304"/>
        <v>0</v>
      </c>
      <c r="AA143" s="52">
        <v>3</v>
      </c>
      <c r="AB143" s="53">
        <v>0</v>
      </c>
      <c r="AC143" s="53">
        <v>0</v>
      </c>
      <c r="AD143" s="54">
        <v>0</v>
      </c>
      <c r="AE143" s="1">
        <f t="shared" ref="AE143:AE146" si="305">(AA143-U143)*24+(AB143-V143)+(AC143-W143)/60+(AD143-X143)/3600+TIME_ZONE_CHANGE</f>
        <v>55.166666666666664</v>
      </c>
      <c r="AF143" s="1">
        <f t="shared" ref="AF143:AF146" si="306">INT(AE143)</f>
        <v>55</v>
      </c>
      <c r="AG143" s="1">
        <f t="shared" ref="AG143:AG146" si="307">INT((AE143-AF143)*60)</f>
        <v>9</v>
      </c>
      <c r="AH143" s="1">
        <f t="shared" ref="AH143:AH146" si="308">(AE143-AF143-AG143/60)*3600</f>
        <v>59.999999999991495</v>
      </c>
      <c r="AI143" s="32">
        <f t="shared" ref="AI143:AI146" si="309">INT(R143/24)</f>
        <v>1</v>
      </c>
      <c r="AJ143" s="32">
        <f t="shared" ref="AJ143:AJ146" si="310">INT(R143-AI143*24)</f>
        <v>16</v>
      </c>
      <c r="AK143" s="32">
        <f t="shared" ref="AK143:AK146" si="311">INT((R143-AI143*24-AJ143)*60)</f>
        <v>40</v>
      </c>
      <c r="AL143" s="33">
        <f t="shared" ref="AL143:AL146" si="312">R143*3600-AI143*24*3600-AJ143*3600-AK143*60</f>
        <v>3.003875732421875</v>
      </c>
      <c r="AN143" s="48">
        <v>24</v>
      </c>
      <c r="AP143" s="64">
        <f t="shared" ref="AP143:AP146" si="313">636/AE143</f>
        <v>11.528700906344412</v>
      </c>
      <c r="AR143" s="66" t="str">
        <f t="shared" ref="AR143:AR146" si="314">TEXT(AI143*24+AJ143,"#0")&amp;":"&amp;TEXT(AK143,"00")&amp;":"&amp;TEXT(AL143,"00")</f>
        <v>40:40:03</v>
      </c>
      <c r="AS143" s="67">
        <f t="shared" ref="AS143:AS146" si="315">S143</f>
        <v>11</v>
      </c>
    </row>
    <row r="144" spans="1:45" x14ac:dyDescent="0.25">
      <c r="A144" s="15" t="s">
        <v>357</v>
      </c>
      <c r="B144" s="38">
        <v>11</v>
      </c>
      <c r="C144" s="16" t="s">
        <v>462</v>
      </c>
      <c r="D144" s="17" t="s">
        <v>463</v>
      </c>
      <c r="E144" s="16" t="s">
        <v>474</v>
      </c>
      <c r="F144" s="18">
        <v>1040.2</v>
      </c>
      <c r="G144" s="18">
        <v>788</v>
      </c>
      <c r="H144" s="18">
        <v>645.4</v>
      </c>
      <c r="I144" s="18">
        <v>552.70000000000005</v>
      </c>
      <c r="J144" s="18">
        <v>459.4</v>
      </c>
      <c r="K144" s="18">
        <v>414.8</v>
      </c>
      <c r="L144" s="18">
        <v>385.1</v>
      </c>
      <c r="N144" s="34">
        <f t="shared" si="300"/>
        <v>55</v>
      </c>
      <c r="O144" s="35">
        <f t="shared" si="301"/>
        <v>9</v>
      </c>
      <c r="P144" s="69">
        <f t="shared" si="302"/>
        <v>59.999999999991495</v>
      </c>
      <c r="R144" s="28">
        <v>40.191248923407656</v>
      </c>
      <c r="S144" s="30">
        <f t="shared" si="303"/>
        <v>10</v>
      </c>
      <c r="T144" s="30">
        <f>IF(AA144=0,"",RANK(R144,R$32:R$198,1))</f>
        <v>76</v>
      </c>
      <c r="U144" s="31">
        <f t="shared" ref="U144:X144" si="316">U143</f>
        <v>0</v>
      </c>
      <c r="V144" s="31">
        <f t="shared" si="316"/>
        <v>16</v>
      </c>
      <c r="W144" s="31">
        <f t="shared" si="316"/>
        <v>50</v>
      </c>
      <c r="X144" s="31">
        <f t="shared" si="316"/>
        <v>0</v>
      </c>
      <c r="AA144" s="52">
        <v>3</v>
      </c>
      <c r="AB144" s="53">
        <v>0</v>
      </c>
      <c r="AC144" s="53">
        <v>0</v>
      </c>
      <c r="AD144" s="54">
        <v>0</v>
      </c>
      <c r="AE144" s="1">
        <f t="shared" si="305"/>
        <v>55.166666666666664</v>
      </c>
      <c r="AF144" s="1">
        <f t="shared" si="306"/>
        <v>55</v>
      </c>
      <c r="AG144" s="1">
        <f t="shared" si="307"/>
        <v>9</v>
      </c>
      <c r="AH144" s="1">
        <f t="shared" si="308"/>
        <v>59.999999999991495</v>
      </c>
      <c r="AI144" s="32">
        <f t="shared" si="309"/>
        <v>1</v>
      </c>
      <c r="AJ144" s="32">
        <f t="shared" si="310"/>
        <v>16</v>
      </c>
      <c r="AK144" s="32">
        <f t="shared" si="311"/>
        <v>11</v>
      </c>
      <c r="AL144" s="33">
        <f t="shared" si="312"/>
        <v>28.496124267549021</v>
      </c>
      <c r="AN144" s="48">
        <v>24</v>
      </c>
      <c r="AP144" s="64">
        <f t="shared" si="313"/>
        <v>11.528700906344412</v>
      </c>
      <c r="AR144" s="66" t="str">
        <f t="shared" si="314"/>
        <v>40:11:28</v>
      </c>
      <c r="AS144" s="67">
        <f t="shared" si="315"/>
        <v>10</v>
      </c>
    </row>
    <row r="145" spans="1:45" x14ac:dyDescent="0.25">
      <c r="A145" s="15" t="s">
        <v>357</v>
      </c>
      <c r="B145" s="38">
        <v>11</v>
      </c>
      <c r="C145" s="16" t="s">
        <v>61</v>
      </c>
      <c r="D145" s="17" t="s">
        <v>78</v>
      </c>
      <c r="E145" s="16" t="s">
        <v>473</v>
      </c>
      <c r="F145" s="18">
        <v>1020.7</v>
      </c>
      <c r="G145" s="18">
        <v>782.5</v>
      </c>
      <c r="H145" s="18">
        <v>648.70000000000005</v>
      </c>
      <c r="I145" s="18">
        <v>563.70000000000005</v>
      </c>
      <c r="J145" s="18">
        <v>480</v>
      </c>
      <c r="K145" s="18">
        <v>443.5</v>
      </c>
      <c r="L145" s="18">
        <v>421.9</v>
      </c>
      <c r="N145" s="34">
        <f t="shared" si="300"/>
        <v>55</v>
      </c>
      <c r="O145" s="35">
        <f t="shared" si="301"/>
        <v>9</v>
      </c>
      <c r="P145" s="69">
        <f t="shared" si="302"/>
        <v>59.999999999991495</v>
      </c>
      <c r="R145" s="28">
        <v>33.700139965481227</v>
      </c>
      <c r="S145" s="30">
        <f t="shared" si="303"/>
        <v>6</v>
      </c>
      <c r="T145" s="30">
        <f>IF(AA145=0,"",RANK(R145,R$32:R$198,1))</f>
        <v>35</v>
      </c>
      <c r="U145" s="31">
        <f t="shared" ref="U145:X145" si="317">U144</f>
        <v>0</v>
      </c>
      <c r="V145" s="31">
        <f t="shared" si="317"/>
        <v>16</v>
      </c>
      <c r="W145" s="31">
        <f t="shared" si="317"/>
        <v>50</v>
      </c>
      <c r="X145" s="31">
        <f t="shared" si="317"/>
        <v>0</v>
      </c>
      <c r="AA145" s="52">
        <v>3</v>
      </c>
      <c r="AB145" s="53">
        <v>0</v>
      </c>
      <c r="AC145" s="53">
        <v>0</v>
      </c>
      <c r="AD145" s="54">
        <v>0</v>
      </c>
      <c r="AE145" s="1">
        <f t="shared" si="305"/>
        <v>55.166666666666664</v>
      </c>
      <c r="AF145" s="1">
        <f t="shared" si="306"/>
        <v>55</v>
      </c>
      <c r="AG145" s="1">
        <f t="shared" si="307"/>
        <v>9</v>
      </c>
      <c r="AH145" s="1">
        <f t="shared" si="308"/>
        <v>59.999999999991495</v>
      </c>
      <c r="AI145" s="32">
        <f t="shared" si="309"/>
        <v>1</v>
      </c>
      <c r="AJ145" s="32">
        <f t="shared" si="310"/>
        <v>9</v>
      </c>
      <c r="AK145" s="32">
        <f t="shared" si="311"/>
        <v>42</v>
      </c>
      <c r="AL145" s="33">
        <f t="shared" si="312"/>
        <v>0.503875732421875</v>
      </c>
      <c r="AN145" s="48">
        <v>24</v>
      </c>
      <c r="AP145" s="64">
        <f t="shared" si="313"/>
        <v>11.528700906344412</v>
      </c>
      <c r="AR145" s="66" t="str">
        <f t="shared" si="314"/>
        <v>33:42:01</v>
      </c>
      <c r="AS145" s="67">
        <f t="shared" si="315"/>
        <v>6</v>
      </c>
    </row>
    <row r="146" spans="1:45" x14ac:dyDescent="0.25">
      <c r="A146" s="15" t="s">
        <v>357</v>
      </c>
      <c r="B146" s="38">
        <v>11</v>
      </c>
      <c r="C146" s="16" t="s">
        <v>125</v>
      </c>
      <c r="D146" s="17" t="s">
        <v>126</v>
      </c>
      <c r="E146" s="16" t="s">
        <v>472</v>
      </c>
      <c r="F146" s="18">
        <v>1042</v>
      </c>
      <c r="G146" s="18">
        <v>794.4</v>
      </c>
      <c r="H146" s="18">
        <v>655.7</v>
      </c>
      <c r="I146" s="18">
        <v>567.20000000000005</v>
      </c>
      <c r="J146" s="18">
        <v>481.1</v>
      </c>
      <c r="K146" s="18">
        <v>444.3</v>
      </c>
      <c r="L146" s="18">
        <v>422.3</v>
      </c>
      <c r="N146" s="34">
        <f t="shared" si="300"/>
        <v>55</v>
      </c>
      <c r="O146" s="35">
        <f t="shared" si="301"/>
        <v>9</v>
      </c>
      <c r="P146" s="69">
        <f t="shared" si="302"/>
        <v>59.999999999991495</v>
      </c>
      <c r="R146" s="28">
        <v>33.62958548651801</v>
      </c>
      <c r="S146" s="30">
        <f t="shared" si="303"/>
        <v>5</v>
      </c>
      <c r="T146" s="30">
        <f>IF(AA146=0,"",RANK(R146,R$32:R$198,1))</f>
        <v>34</v>
      </c>
      <c r="U146" s="31">
        <f t="shared" ref="U146:X146" si="318">U145</f>
        <v>0</v>
      </c>
      <c r="V146" s="31">
        <f t="shared" si="318"/>
        <v>16</v>
      </c>
      <c r="W146" s="31">
        <f t="shared" si="318"/>
        <v>50</v>
      </c>
      <c r="X146" s="31">
        <f t="shared" si="318"/>
        <v>0</v>
      </c>
      <c r="AA146" s="52">
        <v>3</v>
      </c>
      <c r="AB146" s="53">
        <v>0</v>
      </c>
      <c r="AC146" s="53">
        <v>0</v>
      </c>
      <c r="AD146" s="54">
        <v>0</v>
      </c>
      <c r="AE146" s="1">
        <f t="shared" si="305"/>
        <v>55.166666666666664</v>
      </c>
      <c r="AF146" s="1">
        <f t="shared" si="306"/>
        <v>55</v>
      </c>
      <c r="AG146" s="1">
        <f t="shared" si="307"/>
        <v>9</v>
      </c>
      <c r="AH146" s="1">
        <f t="shared" si="308"/>
        <v>59.999999999991495</v>
      </c>
      <c r="AI146" s="32">
        <f t="shared" si="309"/>
        <v>1</v>
      </c>
      <c r="AJ146" s="32">
        <f t="shared" si="310"/>
        <v>9</v>
      </c>
      <c r="AK146" s="32">
        <f t="shared" si="311"/>
        <v>37</v>
      </c>
      <c r="AL146" s="33">
        <f t="shared" si="312"/>
        <v>46.50775146484375</v>
      </c>
      <c r="AN146" s="48">
        <v>24</v>
      </c>
      <c r="AP146" s="64">
        <f t="shared" si="313"/>
        <v>11.528700906344412</v>
      </c>
      <c r="AR146" s="66" t="str">
        <f t="shared" si="314"/>
        <v>33:37:47</v>
      </c>
      <c r="AS146" s="67">
        <f t="shared" si="315"/>
        <v>5</v>
      </c>
    </row>
    <row r="147" spans="1:45" x14ac:dyDescent="0.25">
      <c r="A147" s="15" t="s">
        <v>357</v>
      </c>
      <c r="B147" s="38">
        <v>11</v>
      </c>
      <c r="C147" s="16" t="s">
        <v>156</v>
      </c>
      <c r="D147" s="17" t="s">
        <v>157</v>
      </c>
      <c r="E147" s="16" t="s">
        <v>180</v>
      </c>
      <c r="F147" s="18">
        <v>1055.5999999999999</v>
      </c>
      <c r="G147" s="18">
        <v>803.2</v>
      </c>
      <c r="H147" s="18">
        <v>661.8</v>
      </c>
      <c r="I147" s="18">
        <v>572.79999999999995</v>
      </c>
      <c r="J147" s="18">
        <v>486.4</v>
      </c>
      <c r="K147" s="18">
        <v>448.8</v>
      </c>
      <c r="L147" s="18">
        <v>425.6</v>
      </c>
      <c r="N147" s="34">
        <f t="shared" si="283"/>
        <v>55</v>
      </c>
      <c r="O147" s="35">
        <f t="shared" si="284"/>
        <v>9</v>
      </c>
      <c r="P147" s="69">
        <f t="shared" si="284"/>
        <v>59.999999999991495</v>
      </c>
      <c r="R147" s="28">
        <v>33.047498923407659</v>
      </c>
      <c r="S147" s="30">
        <f>IF(AA147=0,"",RANK(R147,R$138:R$150,1))</f>
        <v>4</v>
      </c>
      <c r="T147" s="30">
        <f>IF(AA147=0,"",RANK(R147,R$32:R$198,1))</f>
        <v>31</v>
      </c>
      <c r="U147" s="31">
        <f t="shared" ref="U147:X147" si="319">U146</f>
        <v>0</v>
      </c>
      <c r="V147" s="31">
        <f t="shared" si="319"/>
        <v>16</v>
      </c>
      <c r="W147" s="31">
        <f t="shared" si="319"/>
        <v>50</v>
      </c>
      <c r="X147" s="31">
        <f t="shared" si="319"/>
        <v>0</v>
      </c>
      <c r="AA147" s="52">
        <v>3</v>
      </c>
      <c r="AB147" s="53">
        <v>0</v>
      </c>
      <c r="AC147" s="53">
        <v>0</v>
      </c>
      <c r="AD147" s="54">
        <v>0</v>
      </c>
      <c r="AE147" s="1">
        <f t="shared" si="285"/>
        <v>55.166666666666664</v>
      </c>
      <c r="AF147" s="1">
        <f t="shared" si="286"/>
        <v>55</v>
      </c>
      <c r="AG147" s="1">
        <f t="shared" si="287"/>
        <v>9</v>
      </c>
      <c r="AH147" s="1">
        <f t="shared" si="288"/>
        <v>59.999999999991495</v>
      </c>
      <c r="AI147" s="32">
        <f t="shared" si="289"/>
        <v>1</v>
      </c>
      <c r="AJ147" s="32">
        <f t="shared" si="290"/>
        <v>9</v>
      </c>
      <c r="AK147" s="32">
        <f t="shared" si="291"/>
        <v>2</v>
      </c>
      <c r="AL147" s="33">
        <f t="shared" si="292"/>
        <v>50.996124267578125</v>
      </c>
      <c r="AN147" s="48">
        <v>24</v>
      </c>
      <c r="AP147" s="64">
        <f t="shared" si="296"/>
        <v>11.528700906344412</v>
      </c>
      <c r="AR147" s="66" t="str">
        <f t="shared" si="293"/>
        <v>33:02:51</v>
      </c>
      <c r="AS147" s="67">
        <f t="shared" si="294"/>
        <v>4</v>
      </c>
    </row>
    <row r="148" spans="1:45" x14ac:dyDescent="0.25">
      <c r="A148" s="15" t="s">
        <v>357</v>
      </c>
      <c r="B148" s="38">
        <v>11</v>
      </c>
      <c r="C148" s="16" t="s">
        <v>460</v>
      </c>
      <c r="D148" s="17" t="s">
        <v>461</v>
      </c>
      <c r="E148" s="16" t="s">
        <v>471</v>
      </c>
      <c r="F148" s="18">
        <v>1168.0999999999999</v>
      </c>
      <c r="G148" s="18">
        <v>878.9</v>
      </c>
      <c r="H148" s="18">
        <v>716.8</v>
      </c>
      <c r="I148" s="18">
        <v>612.20000000000005</v>
      </c>
      <c r="J148" s="18">
        <v>512</v>
      </c>
      <c r="K148" s="18">
        <v>472</v>
      </c>
      <c r="L148" s="18">
        <v>450.9</v>
      </c>
      <c r="N148" s="34">
        <f t="shared" si="283"/>
        <v>55</v>
      </c>
      <c r="O148" s="35">
        <f t="shared" si="284"/>
        <v>9</v>
      </c>
      <c r="P148" s="69">
        <f t="shared" si="284"/>
        <v>59.999999999991495</v>
      </c>
      <c r="R148" s="28">
        <v>28.584862187703447</v>
      </c>
      <c r="S148" s="30">
        <f>IF(AA148=0,"",RANK(R148,R$138:R$150,1))</f>
        <v>2</v>
      </c>
      <c r="T148" s="30">
        <f>IF(AA148=0,"",RANK(R148,R$32:R$198,1))</f>
        <v>16</v>
      </c>
      <c r="U148" s="31">
        <f t="shared" ref="U148:X148" si="320">U147</f>
        <v>0</v>
      </c>
      <c r="V148" s="31">
        <f t="shared" si="320"/>
        <v>16</v>
      </c>
      <c r="W148" s="31">
        <f t="shared" si="320"/>
        <v>50</v>
      </c>
      <c r="X148" s="31">
        <f t="shared" si="320"/>
        <v>0</v>
      </c>
      <c r="AA148" s="52">
        <v>3</v>
      </c>
      <c r="AB148" s="53">
        <v>0</v>
      </c>
      <c r="AC148" s="53">
        <v>0</v>
      </c>
      <c r="AD148" s="54">
        <v>0</v>
      </c>
      <c r="AE148" s="1">
        <f t="shared" si="285"/>
        <v>55.166666666666664</v>
      </c>
      <c r="AF148" s="1">
        <f t="shared" si="286"/>
        <v>55</v>
      </c>
      <c r="AG148" s="1">
        <f t="shared" si="287"/>
        <v>9</v>
      </c>
      <c r="AH148" s="1">
        <f t="shared" si="288"/>
        <v>59.999999999991495</v>
      </c>
      <c r="AI148" s="32">
        <f t="shared" si="289"/>
        <v>1</v>
      </c>
      <c r="AJ148" s="32">
        <f t="shared" si="290"/>
        <v>4</v>
      </c>
      <c r="AK148" s="32">
        <f t="shared" si="291"/>
        <v>35</v>
      </c>
      <c r="AL148" s="33">
        <f t="shared" si="292"/>
        <v>5.5038757324073231</v>
      </c>
      <c r="AN148" s="48">
        <v>24</v>
      </c>
      <c r="AP148" s="64">
        <f t="shared" si="296"/>
        <v>11.528700906344412</v>
      </c>
      <c r="AR148" s="66" t="str">
        <f t="shared" si="293"/>
        <v>28:35:06</v>
      </c>
      <c r="AS148" s="67">
        <f t="shared" si="294"/>
        <v>2</v>
      </c>
    </row>
    <row r="149" spans="1:45" x14ac:dyDescent="0.25">
      <c r="A149" s="15" t="s">
        <v>357</v>
      </c>
      <c r="B149" s="38">
        <v>11</v>
      </c>
      <c r="C149" s="16" t="s">
        <v>108</v>
      </c>
      <c r="D149" s="17" t="s">
        <v>459</v>
      </c>
      <c r="E149" s="16" t="s">
        <v>470</v>
      </c>
      <c r="F149" s="18">
        <v>1151.5</v>
      </c>
      <c r="G149" s="18">
        <v>882.1</v>
      </c>
      <c r="H149" s="18">
        <v>730.5</v>
      </c>
      <c r="I149" s="18">
        <v>633.5</v>
      </c>
      <c r="J149" s="18">
        <v>537.70000000000005</v>
      </c>
      <c r="K149" s="18">
        <v>496.5</v>
      </c>
      <c r="L149" s="18">
        <v>473.3</v>
      </c>
      <c r="N149" s="34">
        <f t="shared" si="283"/>
        <v>55</v>
      </c>
      <c r="O149" s="35">
        <f t="shared" si="284"/>
        <v>9</v>
      </c>
      <c r="P149" s="69">
        <f t="shared" si="284"/>
        <v>59.999999999991495</v>
      </c>
      <c r="R149" s="28">
        <v>24.633752153184677</v>
      </c>
      <c r="S149" s="30">
        <f>IF(AA149=0,"",RANK(R149,R$138:R$150,1))</f>
        <v>1</v>
      </c>
      <c r="T149" s="30">
        <f>IF(AA149=0,"",RANK(R149,R$32:R$198,1))</f>
        <v>3</v>
      </c>
      <c r="U149" s="31">
        <f t="shared" ref="U149:X149" si="321">U148</f>
        <v>0</v>
      </c>
      <c r="V149" s="31">
        <f t="shared" si="321"/>
        <v>16</v>
      </c>
      <c r="W149" s="31">
        <f t="shared" si="321"/>
        <v>50</v>
      </c>
      <c r="X149" s="31">
        <f t="shared" si="321"/>
        <v>0</v>
      </c>
      <c r="AA149" s="52">
        <v>3</v>
      </c>
      <c r="AB149" s="53">
        <v>0</v>
      </c>
      <c r="AC149" s="53">
        <v>0</v>
      </c>
      <c r="AD149" s="54">
        <v>0</v>
      </c>
      <c r="AE149" s="1">
        <f t="shared" si="285"/>
        <v>55.166666666666664</v>
      </c>
      <c r="AF149" s="1">
        <f t="shared" si="286"/>
        <v>55</v>
      </c>
      <c r="AG149" s="1">
        <f t="shared" si="287"/>
        <v>9</v>
      </c>
      <c r="AH149" s="1">
        <f t="shared" si="288"/>
        <v>59.999999999991495</v>
      </c>
      <c r="AI149" s="32">
        <f t="shared" si="289"/>
        <v>1</v>
      </c>
      <c r="AJ149" s="32">
        <f t="shared" si="290"/>
        <v>0</v>
      </c>
      <c r="AK149" s="32">
        <f t="shared" si="291"/>
        <v>38</v>
      </c>
      <c r="AL149" s="33">
        <f t="shared" si="292"/>
        <v>1.50775146484375</v>
      </c>
      <c r="AN149" s="48">
        <v>24</v>
      </c>
      <c r="AP149" s="64">
        <f t="shared" si="296"/>
        <v>11.528700906344412</v>
      </c>
      <c r="AR149" s="66" t="str">
        <f t="shared" si="293"/>
        <v>24:38:02</v>
      </c>
      <c r="AS149" s="67">
        <f t="shared" si="294"/>
        <v>1</v>
      </c>
    </row>
    <row r="150" spans="1:45" x14ac:dyDescent="0.25">
      <c r="A150" s="15" t="s">
        <v>357</v>
      </c>
      <c r="B150" s="38">
        <v>11</v>
      </c>
      <c r="C150" s="16" t="s">
        <v>264</v>
      </c>
      <c r="D150" s="17" t="s">
        <v>265</v>
      </c>
      <c r="E150" s="16" t="s">
        <v>270</v>
      </c>
      <c r="F150" s="18">
        <v>1230.5999999999999</v>
      </c>
      <c r="G150" s="18">
        <v>923.1</v>
      </c>
      <c r="H150" s="18">
        <v>749.5</v>
      </c>
      <c r="I150" s="18">
        <v>635.6</v>
      </c>
      <c r="J150" s="18">
        <v>523.4</v>
      </c>
      <c r="K150" s="18">
        <v>475.7</v>
      </c>
      <c r="L150" s="18">
        <v>449.7</v>
      </c>
      <c r="N150" s="45">
        <f t="shared" si="283"/>
        <v>55</v>
      </c>
      <c r="O150" s="46">
        <f t="shared" si="284"/>
        <v>9</v>
      </c>
      <c r="P150" s="70">
        <f t="shared" si="284"/>
        <v>59.999999999991495</v>
      </c>
      <c r="R150" s="28">
        <v>28.796525624593098</v>
      </c>
      <c r="S150" s="30">
        <f>IF(AA150=0,"",RANK(R150,R$138:R$150,1))</f>
        <v>3</v>
      </c>
      <c r="T150" s="30">
        <f>IF(AA150=0,"",RANK(R150,R$32:R$198,1))</f>
        <v>17</v>
      </c>
      <c r="U150" s="31">
        <f t="shared" ref="U150:X150" si="322">U149</f>
        <v>0</v>
      </c>
      <c r="V150" s="31">
        <f t="shared" si="322"/>
        <v>16</v>
      </c>
      <c r="W150" s="31">
        <f t="shared" si="322"/>
        <v>50</v>
      </c>
      <c r="X150" s="31">
        <f t="shared" si="322"/>
        <v>0</v>
      </c>
      <c r="AA150" s="55">
        <v>3</v>
      </c>
      <c r="AB150" s="56">
        <v>0</v>
      </c>
      <c r="AC150" s="56">
        <v>0</v>
      </c>
      <c r="AD150" s="57">
        <v>0</v>
      </c>
      <c r="AE150" s="1">
        <f t="shared" si="285"/>
        <v>55.166666666666664</v>
      </c>
      <c r="AF150" s="1">
        <f t="shared" si="286"/>
        <v>55</v>
      </c>
      <c r="AG150" s="1">
        <f t="shared" si="287"/>
        <v>9</v>
      </c>
      <c r="AH150" s="1">
        <f t="shared" si="288"/>
        <v>59.999999999991495</v>
      </c>
      <c r="AI150" s="32">
        <f t="shared" si="289"/>
        <v>1</v>
      </c>
      <c r="AJ150" s="32">
        <f t="shared" si="290"/>
        <v>4</v>
      </c>
      <c r="AK150" s="32">
        <f t="shared" si="291"/>
        <v>47</v>
      </c>
      <c r="AL150" s="33">
        <f t="shared" si="292"/>
        <v>47.49224853515625</v>
      </c>
      <c r="AN150" s="48">
        <v>24</v>
      </c>
      <c r="AP150" s="64">
        <f t="shared" si="296"/>
        <v>11.528700906344412</v>
      </c>
      <c r="AR150" s="66" t="str">
        <f t="shared" si="293"/>
        <v>28:47:47</v>
      </c>
      <c r="AS150" s="67">
        <f t="shared" si="294"/>
        <v>3</v>
      </c>
    </row>
    <row r="151" spans="1:45" x14ac:dyDescent="0.25">
      <c r="A151" s="15"/>
      <c r="B151" s="38"/>
      <c r="F151" s="18"/>
      <c r="G151" s="18"/>
      <c r="H151" s="18"/>
      <c r="I151" s="18"/>
      <c r="J151" s="18"/>
      <c r="K151" s="18"/>
      <c r="L151" s="18"/>
      <c r="N151" s="20"/>
      <c r="O151" s="20"/>
      <c r="P151" s="20"/>
      <c r="R151" s="28"/>
      <c r="S151" s="30"/>
      <c r="T151" s="30"/>
      <c r="AN151" s="48"/>
    </row>
    <row r="152" spans="1:45" x14ac:dyDescent="0.25">
      <c r="A152" s="8"/>
      <c r="B152" s="10"/>
      <c r="C152" s="9"/>
      <c r="D152" s="10" t="s">
        <v>3</v>
      </c>
      <c r="E152" s="9"/>
      <c r="F152" s="82" t="s">
        <v>4</v>
      </c>
      <c r="G152" s="82"/>
      <c r="H152" s="82"/>
      <c r="I152" s="82"/>
      <c r="J152" s="82"/>
      <c r="K152" s="82"/>
      <c r="L152" s="82"/>
      <c r="M152" s="9"/>
      <c r="N152" s="11" t="s">
        <v>5</v>
      </c>
      <c r="O152" s="7"/>
      <c r="P152" s="5"/>
      <c r="R152" s="5" t="s">
        <v>6</v>
      </c>
      <c r="S152" s="6" t="s">
        <v>36</v>
      </c>
      <c r="T152" s="6" t="s">
        <v>36</v>
      </c>
      <c r="U152" s="5" t="s">
        <v>55</v>
      </c>
      <c r="AA152" s="41" t="s">
        <v>56</v>
      </c>
      <c r="AB152" s="41"/>
      <c r="AC152" s="41"/>
      <c r="AD152" s="41"/>
      <c r="AE152" s="40" t="s">
        <v>63</v>
      </c>
      <c r="AF152" s="41" t="s">
        <v>54</v>
      </c>
      <c r="AG152" s="41"/>
      <c r="AH152" s="41"/>
      <c r="AI152" s="41" t="s">
        <v>53</v>
      </c>
      <c r="AJ152" s="41"/>
      <c r="AK152" s="41"/>
      <c r="AL152" s="41"/>
      <c r="AN152" s="40" t="s">
        <v>58</v>
      </c>
    </row>
    <row r="153" spans="1:45" x14ac:dyDescent="0.25">
      <c r="A153" s="12" t="s">
        <v>7</v>
      </c>
      <c r="B153" s="13" t="s">
        <v>52</v>
      </c>
      <c r="C153" s="13" t="s">
        <v>8</v>
      </c>
      <c r="D153" s="13" t="s">
        <v>9</v>
      </c>
      <c r="E153" s="13" t="s">
        <v>10</v>
      </c>
      <c r="F153" s="13" t="s">
        <v>11</v>
      </c>
      <c r="G153" s="13" t="s">
        <v>12</v>
      </c>
      <c r="H153" s="13" t="s">
        <v>13</v>
      </c>
      <c r="I153" s="13" t="s">
        <v>14</v>
      </c>
      <c r="J153" s="13" t="s">
        <v>15</v>
      </c>
      <c r="K153" s="13" t="s">
        <v>16</v>
      </c>
      <c r="L153" s="13" t="s">
        <v>17</v>
      </c>
      <c r="M153" s="13"/>
      <c r="N153" s="6" t="s">
        <v>18</v>
      </c>
      <c r="O153" s="14" t="s">
        <v>19</v>
      </c>
      <c r="P153" s="6" t="s">
        <v>20</v>
      </c>
      <c r="R153" s="6" t="s">
        <v>18</v>
      </c>
      <c r="S153" s="6" t="s">
        <v>169</v>
      </c>
      <c r="T153" s="6" t="s">
        <v>170</v>
      </c>
      <c r="U153" s="6" t="s">
        <v>48</v>
      </c>
      <c r="V153" s="6" t="s">
        <v>49</v>
      </c>
      <c r="W153" s="6" t="s">
        <v>50</v>
      </c>
      <c r="X153" s="6" t="s">
        <v>51</v>
      </c>
      <c r="AA153" s="40" t="s">
        <v>44</v>
      </c>
      <c r="AB153" s="40" t="s">
        <v>45</v>
      </c>
      <c r="AC153" s="40" t="s">
        <v>46</v>
      </c>
      <c r="AD153" s="40" t="s">
        <v>47</v>
      </c>
      <c r="AE153" s="41" t="s">
        <v>64</v>
      </c>
      <c r="AF153" s="41" t="s">
        <v>45</v>
      </c>
      <c r="AG153" s="41" t="s">
        <v>46</v>
      </c>
      <c r="AH153" s="41" t="s">
        <v>47</v>
      </c>
      <c r="AI153" s="40" t="s">
        <v>44</v>
      </c>
      <c r="AJ153" s="40" t="s">
        <v>45</v>
      </c>
      <c r="AK153" s="40" t="s">
        <v>46</v>
      </c>
      <c r="AL153" s="40" t="s">
        <v>47</v>
      </c>
      <c r="AN153" s="40" t="s">
        <v>59</v>
      </c>
    </row>
    <row r="154" spans="1:45" x14ac:dyDescent="0.25">
      <c r="A154" s="15" t="s">
        <v>357</v>
      </c>
      <c r="B154" s="38">
        <v>12</v>
      </c>
      <c r="C154" s="16" t="s">
        <v>496</v>
      </c>
      <c r="D154" s="17" t="s">
        <v>497</v>
      </c>
      <c r="E154" s="16" t="s">
        <v>508</v>
      </c>
      <c r="F154" s="18">
        <v>914.5</v>
      </c>
      <c r="G154" s="18">
        <v>697.1</v>
      </c>
      <c r="H154" s="18">
        <v>574.29999999999995</v>
      </c>
      <c r="I154" s="18">
        <v>495.4</v>
      </c>
      <c r="J154" s="18">
        <v>416.1</v>
      </c>
      <c r="K154" s="18">
        <v>379.4</v>
      </c>
      <c r="L154" s="18">
        <v>355.9</v>
      </c>
      <c r="N154" s="42">
        <f t="shared" ref="N154:P167" si="323">AF154</f>
        <v>55</v>
      </c>
      <c r="O154" s="43">
        <f t="shared" si="323"/>
        <v>0</v>
      </c>
      <c r="P154" s="68">
        <f t="shared" si="323"/>
        <v>0</v>
      </c>
      <c r="R154" s="28">
        <v>45.175139965481229</v>
      </c>
      <c r="S154" s="30">
        <f>IF(AA154=0,"",RANK(R154,R$154:R$167,1))</f>
        <v>11</v>
      </c>
      <c r="T154" s="30">
        <f>IF(AA154=0,"",RANK(R154,R$154:R$197,1))</f>
        <v>23</v>
      </c>
      <c r="U154" s="32">
        <v>0</v>
      </c>
      <c r="V154" s="32">
        <v>17</v>
      </c>
      <c r="W154" s="32">
        <v>0</v>
      </c>
      <c r="X154" s="32">
        <v>0</v>
      </c>
      <c r="AA154" s="49">
        <v>3</v>
      </c>
      <c r="AB154" s="50">
        <v>0</v>
      </c>
      <c r="AC154" s="50">
        <v>0</v>
      </c>
      <c r="AD154" s="51">
        <v>0</v>
      </c>
      <c r="AE154" s="1">
        <f t="shared" ref="AE154:AE167" si="324">(AA154-U154)*24+(AB154-V154)+(AC154-W154)/60+(AD154-X154)/3600+TIME_ZONE_CHANGE</f>
        <v>55</v>
      </c>
      <c r="AF154" s="1">
        <f t="shared" ref="AF154:AF167" si="325">INT(AE154)</f>
        <v>55</v>
      </c>
      <c r="AG154" s="1">
        <f t="shared" ref="AG154:AG167" si="326">INT((AE154-AF154)*60)</f>
        <v>0</v>
      </c>
      <c r="AH154" s="1">
        <f t="shared" ref="AH154:AH167" si="327">(AE154-AF154-AG154/60)*3600</f>
        <v>0</v>
      </c>
      <c r="AI154" s="32">
        <f>INT(R154/24)</f>
        <v>1</v>
      </c>
      <c r="AJ154" s="32">
        <f>INT(R154-AI154*24)</f>
        <v>21</v>
      </c>
      <c r="AK154" s="32">
        <f>INT((R154-AI154*24-AJ154)*60)</f>
        <v>10</v>
      </c>
      <c r="AL154" s="33">
        <f>R154*3600-AI154*24*3600-AJ154*3600-AK154*60</f>
        <v>30.503875732421875</v>
      </c>
      <c r="AN154" s="48">
        <v>24</v>
      </c>
      <c r="AP154" s="64">
        <f t="shared" ref="AP154:AP167" si="328">636/AE154</f>
        <v>11.563636363636364</v>
      </c>
      <c r="AR154" s="66" t="str">
        <f t="shared" ref="AR154:AR167" si="329">TEXT(AI154*24+AJ154,"#0")&amp;":"&amp;TEXT(AK154,"00")&amp;":"&amp;TEXT(AL154,"00")</f>
        <v>45:10:31</v>
      </c>
      <c r="AS154" s="67">
        <f t="shared" ref="AS154:AS167" si="330">S154</f>
        <v>11</v>
      </c>
    </row>
    <row r="155" spans="1:45" x14ac:dyDescent="0.25">
      <c r="A155" s="15" t="s">
        <v>357</v>
      </c>
      <c r="B155" s="38">
        <v>12</v>
      </c>
      <c r="C155" s="16" t="s">
        <v>494</v>
      </c>
      <c r="D155" s="17" t="s">
        <v>495</v>
      </c>
      <c r="E155" s="16" t="s">
        <v>507</v>
      </c>
      <c r="F155" s="18">
        <v>896.6</v>
      </c>
      <c r="G155" s="18">
        <v>688.4</v>
      </c>
      <c r="H155" s="18">
        <v>570.79999999999995</v>
      </c>
      <c r="I155" s="18">
        <v>495.8</v>
      </c>
      <c r="J155" s="18">
        <v>420.4</v>
      </c>
      <c r="K155" s="18">
        <v>385</v>
      </c>
      <c r="L155" s="18">
        <v>362</v>
      </c>
      <c r="N155" s="34">
        <f t="shared" si="323"/>
        <v>55</v>
      </c>
      <c r="O155" s="35">
        <f t="shared" si="323"/>
        <v>0</v>
      </c>
      <c r="P155" s="69">
        <f t="shared" si="323"/>
        <v>0</v>
      </c>
      <c r="R155" s="28">
        <v>44.099166666666662</v>
      </c>
      <c r="S155" s="30">
        <f>IF(AA155=0,"",RANK(R155,R$154:R$167,1))</f>
        <v>7</v>
      </c>
      <c r="T155" s="30">
        <f>IF(AA155=0,"",RANK(R155,R$154:R$197,1))</f>
        <v>18</v>
      </c>
      <c r="U155" s="31">
        <f t="shared" ref="U155:X167" si="331">U154</f>
        <v>0</v>
      </c>
      <c r="V155" s="31">
        <f t="shared" si="331"/>
        <v>17</v>
      </c>
      <c r="W155" s="31">
        <f t="shared" si="331"/>
        <v>0</v>
      </c>
      <c r="X155" s="31">
        <f t="shared" si="331"/>
        <v>0</v>
      </c>
      <c r="AA155" s="52">
        <v>3</v>
      </c>
      <c r="AB155" s="53">
        <v>0</v>
      </c>
      <c r="AC155" s="53">
        <v>0</v>
      </c>
      <c r="AD155" s="54">
        <v>0</v>
      </c>
      <c r="AE155" s="1">
        <f t="shared" si="324"/>
        <v>55</v>
      </c>
      <c r="AF155" s="1">
        <f t="shared" si="325"/>
        <v>55</v>
      </c>
      <c r="AG155" s="1">
        <f t="shared" si="326"/>
        <v>0</v>
      </c>
      <c r="AH155" s="1">
        <f t="shared" si="327"/>
        <v>0</v>
      </c>
      <c r="AI155" s="32">
        <f>INT(R155/24)</f>
        <v>1</v>
      </c>
      <c r="AJ155" s="32">
        <f>INT(R155-AI155*24)</f>
        <v>20</v>
      </c>
      <c r="AK155" s="32">
        <f>INT((R155-AI155*24-AJ155)*60)</f>
        <v>5</v>
      </c>
      <c r="AL155" s="33">
        <f>R155*3600-AI155*24*3600-AJ155*3600-AK155*60</f>
        <v>56.999999999970896</v>
      </c>
      <c r="AN155" s="48">
        <v>24</v>
      </c>
      <c r="AP155" s="64">
        <f t="shared" si="328"/>
        <v>11.563636363636364</v>
      </c>
      <c r="AR155" s="66" t="str">
        <f t="shared" si="329"/>
        <v>44:05:57</v>
      </c>
      <c r="AS155" s="67">
        <f t="shared" si="330"/>
        <v>7</v>
      </c>
    </row>
    <row r="156" spans="1:45" x14ac:dyDescent="0.25">
      <c r="A156" s="15" t="s">
        <v>357</v>
      </c>
      <c r="B156" s="38">
        <v>12</v>
      </c>
      <c r="C156" s="16" t="s">
        <v>492</v>
      </c>
      <c r="D156" s="17" t="s">
        <v>493</v>
      </c>
      <c r="E156" s="16" t="s">
        <v>506</v>
      </c>
      <c r="F156" s="18">
        <v>896.9</v>
      </c>
      <c r="G156" s="18">
        <v>689.9</v>
      </c>
      <c r="H156" s="18">
        <v>573.1</v>
      </c>
      <c r="I156" s="18">
        <v>498.3</v>
      </c>
      <c r="J156" s="18">
        <v>422.7</v>
      </c>
      <c r="K156" s="18">
        <v>387.2</v>
      </c>
      <c r="L156" s="18">
        <v>364</v>
      </c>
      <c r="N156" s="34">
        <f t="shared" si="323"/>
        <v>55</v>
      </c>
      <c r="O156" s="35">
        <f t="shared" si="323"/>
        <v>0</v>
      </c>
      <c r="P156" s="69">
        <f t="shared" si="323"/>
        <v>0</v>
      </c>
      <c r="R156" s="28">
        <v>43.746388888888887</v>
      </c>
      <c r="S156" s="30">
        <f>IF(AA156=0,"",RANK(R156,R$154:R$167,1))</f>
        <v>4</v>
      </c>
      <c r="T156" s="30">
        <f>IF(AA156=0,"",RANK(R156,R$154:R$197,1))</f>
        <v>15</v>
      </c>
      <c r="U156" s="31">
        <f t="shared" si="331"/>
        <v>0</v>
      </c>
      <c r="V156" s="31">
        <f t="shared" si="331"/>
        <v>17</v>
      </c>
      <c r="W156" s="31">
        <f t="shared" si="331"/>
        <v>0</v>
      </c>
      <c r="X156" s="31">
        <f t="shared" si="331"/>
        <v>0</v>
      </c>
      <c r="AA156" s="52">
        <v>3</v>
      </c>
      <c r="AB156" s="53">
        <v>0</v>
      </c>
      <c r="AC156" s="53">
        <v>0</v>
      </c>
      <c r="AD156" s="54">
        <v>0</v>
      </c>
      <c r="AE156" s="1">
        <f t="shared" si="324"/>
        <v>55</v>
      </c>
      <c r="AF156" s="1">
        <f t="shared" si="325"/>
        <v>55</v>
      </c>
      <c r="AG156" s="1">
        <f t="shared" si="326"/>
        <v>0</v>
      </c>
      <c r="AH156" s="1">
        <f t="shared" si="327"/>
        <v>0</v>
      </c>
      <c r="AI156" s="32">
        <f>INT(R156/24)</f>
        <v>1</v>
      </c>
      <c r="AJ156" s="32">
        <f>INT(R156-AI156*24)</f>
        <v>19</v>
      </c>
      <c r="AK156" s="32">
        <f>INT((R156-AI156*24-AJ156)*60)</f>
        <v>44</v>
      </c>
      <c r="AL156" s="33">
        <f>R156*3600-AI156*24*3600-AJ156*3600-AK156*60</f>
        <v>47</v>
      </c>
      <c r="AN156" s="48">
        <v>24</v>
      </c>
      <c r="AP156" s="64">
        <f t="shared" si="328"/>
        <v>11.563636363636364</v>
      </c>
      <c r="AR156" s="66" t="str">
        <f t="shared" si="329"/>
        <v>43:44:47</v>
      </c>
      <c r="AS156" s="67">
        <f t="shared" si="330"/>
        <v>4</v>
      </c>
    </row>
    <row r="157" spans="1:45" x14ac:dyDescent="0.25">
      <c r="A157" s="15" t="s">
        <v>357</v>
      </c>
      <c r="B157" s="38">
        <v>12</v>
      </c>
      <c r="C157" s="16" t="s">
        <v>490</v>
      </c>
      <c r="D157" s="17" t="s">
        <v>491</v>
      </c>
      <c r="E157" s="16" t="s">
        <v>505</v>
      </c>
      <c r="F157" s="18">
        <v>909.6</v>
      </c>
      <c r="G157" s="18">
        <v>697.1</v>
      </c>
      <c r="H157" s="18">
        <v>576.9</v>
      </c>
      <c r="I157" s="18">
        <v>499.4</v>
      </c>
      <c r="J157" s="18">
        <v>421.2</v>
      </c>
      <c r="K157" s="18">
        <v>384.7</v>
      </c>
      <c r="L157" s="18">
        <v>361.2</v>
      </c>
      <c r="N157" s="34">
        <f t="shared" ref="N157:O164" si="332">AF157</f>
        <v>55</v>
      </c>
      <c r="O157" s="35">
        <f t="shared" si="332"/>
        <v>0</v>
      </c>
      <c r="P157" s="69">
        <f t="shared" si="323"/>
        <v>0</v>
      </c>
      <c r="R157" s="28">
        <v>44.240275624593096</v>
      </c>
      <c r="S157" s="30">
        <f>IF(AA157=0,"",RANK(R157,R$154:R$167,1))</f>
        <v>8</v>
      </c>
      <c r="T157" s="30">
        <f>IF(AA157=0,"",RANK(R157,R$154:R$197,1))</f>
        <v>19</v>
      </c>
      <c r="U157" s="31">
        <f t="shared" ref="U157:X164" si="333">U156</f>
        <v>0</v>
      </c>
      <c r="V157" s="31">
        <f t="shared" si="333"/>
        <v>17</v>
      </c>
      <c r="W157" s="31">
        <f t="shared" si="333"/>
        <v>0</v>
      </c>
      <c r="X157" s="31">
        <f t="shared" si="333"/>
        <v>0</v>
      </c>
      <c r="AA157" s="52">
        <v>3</v>
      </c>
      <c r="AB157" s="53">
        <v>0</v>
      </c>
      <c r="AC157" s="53">
        <v>0</v>
      </c>
      <c r="AD157" s="54">
        <v>0</v>
      </c>
      <c r="AE157" s="1">
        <f t="shared" ref="AE157:AE164" si="334">(AA157-U157)*24+(AB157-V157)+(AC157-W157)/60+(AD157-X157)/3600+TIME_ZONE_CHANGE</f>
        <v>55</v>
      </c>
      <c r="AF157" s="1">
        <f>INT(AE157)</f>
        <v>55</v>
      </c>
      <c r="AG157" s="1">
        <f>INT((AE157-AF157)*60)</f>
        <v>0</v>
      </c>
      <c r="AH157" s="1">
        <f>(AE157-AF157-AG157/60)*3600</f>
        <v>0</v>
      </c>
      <c r="AI157" s="32">
        <f>INT(R157/24)</f>
        <v>1</v>
      </c>
      <c r="AJ157" s="32">
        <f>INT(R157-AI157*24)</f>
        <v>20</v>
      </c>
      <c r="AK157" s="32">
        <f>INT((R157-AI157*24-AJ157)*60)</f>
        <v>14</v>
      </c>
      <c r="AL157" s="33">
        <f>R157*3600-AI157*24*3600-AJ157*3600-AK157*60</f>
        <v>24.99224853515625</v>
      </c>
      <c r="AN157" s="48">
        <v>24</v>
      </c>
      <c r="AP157" s="64">
        <f t="shared" si="328"/>
        <v>11.563636363636364</v>
      </c>
      <c r="AR157" s="66" t="str">
        <f t="shared" si="329"/>
        <v>44:14:25</v>
      </c>
      <c r="AS157" s="67">
        <f t="shared" si="330"/>
        <v>8</v>
      </c>
    </row>
    <row r="158" spans="1:45" x14ac:dyDescent="0.25">
      <c r="A158" s="15" t="s">
        <v>357</v>
      </c>
      <c r="B158" s="38">
        <v>12</v>
      </c>
      <c r="C158" s="16" t="s">
        <v>487</v>
      </c>
      <c r="D158" s="17" t="s">
        <v>488</v>
      </c>
      <c r="E158" s="16" t="s">
        <v>503</v>
      </c>
      <c r="F158" s="18">
        <v>948.2</v>
      </c>
      <c r="G158" s="18">
        <v>717.8</v>
      </c>
      <c r="H158" s="18">
        <v>587.5</v>
      </c>
      <c r="I158" s="18">
        <v>503.4</v>
      </c>
      <c r="J158" s="18">
        <v>419.5</v>
      </c>
      <c r="K158" s="18">
        <v>381.2</v>
      </c>
      <c r="L158" s="18">
        <v>357</v>
      </c>
      <c r="N158" s="34">
        <f t="shared" si="332"/>
        <v>55</v>
      </c>
      <c r="O158" s="35">
        <f t="shared" si="332"/>
        <v>0</v>
      </c>
      <c r="P158" s="69">
        <f t="shared" si="323"/>
        <v>0</v>
      </c>
      <c r="R158" s="28">
        <v>44.981111111111112</v>
      </c>
      <c r="S158" s="30">
        <f>IF(AA158=0,"",RANK(R158,R$154:R$167,1))</f>
        <v>9</v>
      </c>
      <c r="T158" s="30">
        <f>IF(AA158=0,"",RANK(R158,R$154:R$197,1))</f>
        <v>21</v>
      </c>
      <c r="U158" s="31">
        <f t="shared" si="333"/>
        <v>0</v>
      </c>
      <c r="V158" s="31">
        <f t="shared" si="333"/>
        <v>17</v>
      </c>
      <c r="W158" s="31">
        <f t="shared" si="333"/>
        <v>0</v>
      </c>
      <c r="X158" s="31">
        <f t="shared" si="333"/>
        <v>0</v>
      </c>
      <c r="AA158" s="52">
        <v>3</v>
      </c>
      <c r="AB158" s="53">
        <v>0</v>
      </c>
      <c r="AC158" s="53">
        <v>0</v>
      </c>
      <c r="AD158" s="54">
        <v>0</v>
      </c>
      <c r="AE158" s="1">
        <f t="shared" si="334"/>
        <v>55</v>
      </c>
      <c r="AF158" s="1">
        <f>INT(AE158)</f>
        <v>55</v>
      </c>
      <c r="AG158" s="1">
        <f>INT((AE158-AF158)*60)</f>
        <v>0</v>
      </c>
      <c r="AH158" s="1">
        <f>(AE158-AF158-AG158/60)*3600</f>
        <v>0</v>
      </c>
      <c r="AI158" s="32">
        <f>INT(R158/24)</f>
        <v>1</v>
      </c>
      <c r="AJ158" s="32">
        <f>INT(R158-AI158*24)</f>
        <v>20</v>
      </c>
      <c r="AK158" s="32">
        <f>INT((R158-AI158*24-AJ158)*60)</f>
        <v>58</v>
      </c>
      <c r="AL158" s="33">
        <f>R158*3600-AI158*24*3600-AJ158*3600-AK158*60</f>
        <v>52</v>
      </c>
      <c r="AN158" s="48">
        <v>24</v>
      </c>
      <c r="AP158" s="64">
        <f t="shared" si="328"/>
        <v>11.563636363636364</v>
      </c>
      <c r="AR158" s="66" t="str">
        <f t="shared" si="329"/>
        <v>44:58:52</v>
      </c>
      <c r="AS158" s="67">
        <f t="shared" si="330"/>
        <v>9</v>
      </c>
    </row>
    <row r="159" spans="1:45" x14ac:dyDescent="0.25">
      <c r="A159" s="15" t="s">
        <v>357</v>
      </c>
      <c r="B159" s="38">
        <v>12</v>
      </c>
      <c r="C159" s="16" t="s">
        <v>160</v>
      </c>
      <c r="D159" s="17" t="s">
        <v>489</v>
      </c>
      <c r="E159" s="16" t="s">
        <v>504</v>
      </c>
      <c r="F159" s="18">
        <v>927.4</v>
      </c>
      <c r="G159" s="18">
        <v>707.3</v>
      </c>
      <c r="H159" s="18">
        <v>583</v>
      </c>
      <c r="I159" s="18">
        <v>503.4</v>
      </c>
      <c r="J159" s="18">
        <v>422.8</v>
      </c>
      <c r="K159" s="18">
        <v>383.5</v>
      </c>
      <c r="L159" s="18">
        <v>356.7</v>
      </c>
      <c r="N159" s="34">
        <f t="shared" ref="N159:N162" si="335">AF159</f>
        <v>55</v>
      </c>
      <c r="O159" s="35">
        <f t="shared" ref="O159:O162" si="336">AG159</f>
        <v>0</v>
      </c>
      <c r="P159" s="69">
        <f t="shared" si="323"/>
        <v>0</v>
      </c>
      <c r="R159" s="28">
        <v>45.034025624593099</v>
      </c>
      <c r="S159" s="30">
        <f>IF(AA159=0,"",RANK(R159,R$154:R$167,1))</f>
        <v>10</v>
      </c>
      <c r="T159" s="30">
        <f>IF(AA159=0,"",RANK(R159,R$154:R$197,1))</f>
        <v>22</v>
      </c>
      <c r="U159" s="31">
        <f t="shared" ref="U159:X159" si="337">U158</f>
        <v>0</v>
      </c>
      <c r="V159" s="31">
        <f t="shared" si="337"/>
        <v>17</v>
      </c>
      <c r="W159" s="31">
        <f t="shared" si="337"/>
        <v>0</v>
      </c>
      <c r="X159" s="31">
        <f t="shared" si="337"/>
        <v>0</v>
      </c>
      <c r="AA159" s="52">
        <v>3</v>
      </c>
      <c r="AB159" s="53">
        <v>0</v>
      </c>
      <c r="AC159" s="53">
        <v>0</v>
      </c>
      <c r="AD159" s="54">
        <v>0</v>
      </c>
      <c r="AE159" s="1">
        <f t="shared" si="334"/>
        <v>55</v>
      </c>
      <c r="AF159" s="1">
        <f t="shared" ref="AF159:AF162" si="338">INT(AE159)</f>
        <v>55</v>
      </c>
      <c r="AG159" s="1">
        <f t="shared" ref="AG159:AG162" si="339">INT((AE159-AF159)*60)</f>
        <v>0</v>
      </c>
      <c r="AH159" s="1">
        <f t="shared" ref="AH159:AH162" si="340">(AE159-AF159-AG159/60)*3600</f>
        <v>0</v>
      </c>
      <c r="AI159" s="32">
        <f t="shared" ref="AI159:AI162" si="341">INT(R159/24)</f>
        <v>1</v>
      </c>
      <c r="AJ159" s="32">
        <f t="shared" ref="AJ159:AJ162" si="342">INT(R159-AI159*24)</f>
        <v>21</v>
      </c>
      <c r="AK159" s="32">
        <f t="shared" ref="AK159:AK162" si="343">INT((R159-AI159*24-AJ159)*60)</f>
        <v>2</v>
      </c>
      <c r="AL159" s="33">
        <f t="shared" ref="AL159:AL162" si="344">R159*3600-AI159*24*3600-AJ159*3600-AK159*60</f>
        <v>2.49224853515625</v>
      </c>
      <c r="AN159" s="48">
        <v>24</v>
      </c>
      <c r="AP159" s="64">
        <f t="shared" ref="AP159:AP162" si="345">636/AE159</f>
        <v>11.563636363636364</v>
      </c>
      <c r="AR159" s="66" t="str">
        <f t="shared" ref="AR159:AR162" si="346">TEXT(AI159*24+AJ159,"#0")&amp;":"&amp;TEXT(AK159,"00")&amp;":"&amp;TEXT(AL159,"00")</f>
        <v>45:02:02</v>
      </c>
      <c r="AS159" s="67">
        <f t="shared" ref="AS159:AS162" si="347">S159</f>
        <v>10</v>
      </c>
    </row>
    <row r="160" spans="1:45" x14ac:dyDescent="0.25">
      <c r="A160" s="15" t="s">
        <v>357</v>
      </c>
      <c r="B160" s="38">
        <v>12</v>
      </c>
      <c r="C160" s="16" t="s">
        <v>485</v>
      </c>
      <c r="D160" s="17" t="s">
        <v>486</v>
      </c>
      <c r="E160" s="16" t="s">
        <v>502</v>
      </c>
      <c r="F160" s="18">
        <v>944.3</v>
      </c>
      <c r="G160" s="18">
        <v>716</v>
      </c>
      <c r="H160" s="18">
        <v>587.79999999999995</v>
      </c>
      <c r="I160" s="18">
        <v>506.1</v>
      </c>
      <c r="J160" s="18">
        <v>426.3</v>
      </c>
      <c r="K160" s="18">
        <v>391.5</v>
      </c>
      <c r="L160" s="18">
        <v>370.3</v>
      </c>
      <c r="N160" s="34">
        <f t="shared" si="335"/>
        <v>55</v>
      </c>
      <c r="O160" s="35">
        <f t="shared" si="336"/>
        <v>0</v>
      </c>
      <c r="P160" s="69">
        <f t="shared" si="323"/>
        <v>0</v>
      </c>
      <c r="R160" s="28">
        <v>42.635141042073563</v>
      </c>
      <c r="S160" s="30">
        <f>IF(AA160=0,"",RANK(R160,R$154:R$167,1))</f>
        <v>3</v>
      </c>
      <c r="T160" s="30">
        <f>IF(AA160=0,"",RANK(R160,R$154:R$197,1))</f>
        <v>13</v>
      </c>
      <c r="U160" s="31">
        <f t="shared" ref="U160:X161" si="348">U159</f>
        <v>0</v>
      </c>
      <c r="V160" s="31">
        <f t="shared" si="348"/>
        <v>17</v>
      </c>
      <c r="W160" s="31">
        <f t="shared" si="348"/>
        <v>0</v>
      </c>
      <c r="X160" s="31">
        <f t="shared" si="348"/>
        <v>0</v>
      </c>
      <c r="AA160" s="52">
        <v>3</v>
      </c>
      <c r="AB160" s="53">
        <v>0</v>
      </c>
      <c r="AC160" s="53">
        <v>0</v>
      </c>
      <c r="AD160" s="54">
        <v>0</v>
      </c>
      <c r="AE160" s="1">
        <f t="shared" si="334"/>
        <v>55</v>
      </c>
      <c r="AF160" s="1">
        <f t="shared" si="338"/>
        <v>55</v>
      </c>
      <c r="AG160" s="1">
        <f t="shared" si="339"/>
        <v>0</v>
      </c>
      <c r="AH160" s="1">
        <f t="shared" si="340"/>
        <v>0</v>
      </c>
      <c r="AI160" s="32">
        <f t="shared" si="341"/>
        <v>1</v>
      </c>
      <c r="AJ160" s="32">
        <f t="shared" si="342"/>
        <v>18</v>
      </c>
      <c r="AK160" s="32">
        <f t="shared" si="343"/>
        <v>38</v>
      </c>
      <c r="AL160" s="33">
        <f t="shared" si="344"/>
        <v>6.5077514648146462</v>
      </c>
      <c r="AN160" s="48">
        <v>24</v>
      </c>
      <c r="AP160" s="64">
        <f t="shared" si="345"/>
        <v>11.563636363636364</v>
      </c>
      <c r="AR160" s="66" t="str">
        <f t="shared" si="346"/>
        <v>42:38:07</v>
      </c>
      <c r="AS160" s="67">
        <f t="shared" si="347"/>
        <v>3</v>
      </c>
    </row>
    <row r="161" spans="1:76" x14ac:dyDescent="0.25">
      <c r="A161" s="15" t="s">
        <v>357</v>
      </c>
      <c r="B161" s="38">
        <v>12</v>
      </c>
      <c r="C161" s="16" t="s">
        <v>483</v>
      </c>
      <c r="D161" s="17" t="s">
        <v>484</v>
      </c>
      <c r="E161" s="16" t="s">
        <v>501</v>
      </c>
      <c r="F161" s="18">
        <v>977.8</v>
      </c>
      <c r="G161" s="18">
        <v>736.1</v>
      </c>
      <c r="H161" s="18">
        <v>599.29999999999995</v>
      </c>
      <c r="I161" s="18">
        <v>509.5</v>
      </c>
      <c r="J161" s="18">
        <v>418.7</v>
      </c>
      <c r="K161" s="18">
        <v>375.3</v>
      </c>
      <c r="L161" s="18">
        <v>346.6</v>
      </c>
      <c r="N161" s="34">
        <f t="shared" si="335"/>
        <v>55</v>
      </c>
      <c r="O161" s="35">
        <f t="shared" si="336"/>
        <v>0</v>
      </c>
      <c r="P161" s="69">
        <f t="shared" si="323"/>
        <v>0</v>
      </c>
      <c r="R161" s="28">
        <v>46.815554478963215</v>
      </c>
      <c r="S161" s="30">
        <f>IF(AA161=0,"",RANK(R161,R$154:R$167,1))</f>
        <v>14</v>
      </c>
      <c r="T161" s="30">
        <f>IF(AA161=0,"",RANK(R161,R$154:R$197,1))</f>
        <v>30</v>
      </c>
      <c r="U161" s="31">
        <f t="shared" si="348"/>
        <v>0</v>
      </c>
      <c r="V161" s="31">
        <f t="shared" si="348"/>
        <v>17</v>
      </c>
      <c r="W161" s="31">
        <f t="shared" si="348"/>
        <v>0</v>
      </c>
      <c r="X161" s="31">
        <f t="shared" si="348"/>
        <v>0</v>
      </c>
      <c r="AA161" s="52">
        <v>3</v>
      </c>
      <c r="AB161" s="53">
        <v>0</v>
      </c>
      <c r="AC161" s="53">
        <v>0</v>
      </c>
      <c r="AD161" s="54">
        <v>0</v>
      </c>
      <c r="AE161" s="1">
        <f t="shared" si="334"/>
        <v>55</v>
      </c>
      <c r="AF161" s="1">
        <f t="shared" si="338"/>
        <v>55</v>
      </c>
      <c r="AG161" s="1">
        <f t="shared" si="339"/>
        <v>0</v>
      </c>
      <c r="AH161" s="1">
        <f t="shared" si="340"/>
        <v>0</v>
      </c>
      <c r="AI161" s="32">
        <f t="shared" si="341"/>
        <v>1</v>
      </c>
      <c r="AJ161" s="32">
        <f t="shared" si="342"/>
        <v>22</v>
      </c>
      <c r="AK161" s="32">
        <f t="shared" si="343"/>
        <v>48</v>
      </c>
      <c r="AL161" s="33">
        <f t="shared" si="344"/>
        <v>55.996124267578125</v>
      </c>
      <c r="AN161" s="48">
        <v>24</v>
      </c>
      <c r="AP161" s="64">
        <f t="shared" si="345"/>
        <v>11.563636363636364</v>
      </c>
      <c r="AR161" s="66" t="str">
        <f t="shared" si="346"/>
        <v>46:48:56</v>
      </c>
      <c r="AS161" s="67">
        <f t="shared" si="347"/>
        <v>14</v>
      </c>
    </row>
    <row r="162" spans="1:76" x14ac:dyDescent="0.25">
      <c r="A162" s="15" t="s">
        <v>357</v>
      </c>
      <c r="B162" s="38">
        <v>12</v>
      </c>
      <c r="C162" s="16" t="s">
        <v>79</v>
      </c>
      <c r="D162" s="17" t="s">
        <v>80</v>
      </c>
      <c r="E162" s="16" t="s">
        <v>500</v>
      </c>
      <c r="F162" s="18">
        <v>965.9</v>
      </c>
      <c r="G162" s="18">
        <v>731.8</v>
      </c>
      <c r="H162" s="18">
        <v>599.9</v>
      </c>
      <c r="I162" s="18">
        <v>515.20000000000005</v>
      </c>
      <c r="J162" s="18">
        <v>431.5</v>
      </c>
      <c r="K162" s="18">
        <v>394.3</v>
      </c>
      <c r="L162" s="18">
        <v>371.3</v>
      </c>
      <c r="N162" s="34">
        <f t="shared" si="335"/>
        <v>55</v>
      </c>
      <c r="O162" s="35">
        <f t="shared" si="336"/>
        <v>0</v>
      </c>
      <c r="P162" s="69">
        <f t="shared" si="323"/>
        <v>0</v>
      </c>
      <c r="R162" s="28">
        <v>42.458752153184676</v>
      </c>
      <c r="S162" s="30">
        <f>IF(AA162=0,"",RANK(R162,R$154:R$167,1))</f>
        <v>2</v>
      </c>
      <c r="T162" s="30">
        <f>IF(AA162=0,"",RANK(R162,R$154:R$197,1))</f>
        <v>12</v>
      </c>
      <c r="U162" s="31">
        <f t="shared" ref="U162:X162" si="349">U161</f>
        <v>0</v>
      </c>
      <c r="V162" s="31">
        <f t="shared" si="349"/>
        <v>17</v>
      </c>
      <c r="W162" s="31">
        <f t="shared" si="349"/>
        <v>0</v>
      </c>
      <c r="X162" s="31">
        <f t="shared" si="349"/>
        <v>0</v>
      </c>
      <c r="AA162" s="52">
        <v>3</v>
      </c>
      <c r="AB162" s="53">
        <v>0</v>
      </c>
      <c r="AC162" s="53">
        <v>0</v>
      </c>
      <c r="AD162" s="54">
        <v>0</v>
      </c>
      <c r="AE162" s="1">
        <f t="shared" si="334"/>
        <v>55</v>
      </c>
      <c r="AF162" s="1">
        <f t="shared" si="338"/>
        <v>55</v>
      </c>
      <c r="AG162" s="1">
        <f t="shared" si="339"/>
        <v>0</v>
      </c>
      <c r="AH162" s="1">
        <f t="shared" si="340"/>
        <v>0</v>
      </c>
      <c r="AI162" s="32">
        <f t="shared" si="341"/>
        <v>1</v>
      </c>
      <c r="AJ162" s="32">
        <f t="shared" si="342"/>
        <v>18</v>
      </c>
      <c r="AK162" s="32">
        <f t="shared" si="343"/>
        <v>27</v>
      </c>
      <c r="AL162" s="33">
        <f t="shared" si="344"/>
        <v>31.50775146484375</v>
      </c>
      <c r="AN162" s="48">
        <v>24</v>
      </c>
      <c r="AP162" s="64">
        <f t="shared" si="345"/>
        <v>11.563636363636364</v>
      </c>
      <c r="AR162" s="66" t="str">
        <f t="shared" si="346"/>
        <v>42:27:32</v>
      </c>
      <c r="AS162" s="67">
        <f t="shared" si="347"/>
        <v>2</v>
      </c>
    </row>
    <row r="163" spans="1:76" x14ac:dyDescent="0.25">
      <c r="A163" s="15" t="s">
        <v>357</v>
      </c>
      <c r="B163" s="38">
        <v>12</v>
      </c>
      <c r="C163" s="16" t="s">
        <v>481</v>
      </c>
      <c r="D163" s="17" t="s">
        <v>482</v>
      </c>
      <c r="E163" s="16" t="s">
        <v>499</v>
      </c>
      <c r="F163" s="18">
        <v>989</v>
      </c>
      <c r="G163" s="18">
        <v>744.4</v>
      </c>
      <c r="H163" s="18">
        <v>605.9</v>
      </c>
      <c r="I163" s="18">
        <v>515.70000000000005</v>
      </c>
      <c r="J163" s="18">
        <v>424.5</v>
      </c>
      <c r="K163" s="18">
        <v>380.9</v>
      </c>
      <c r="L163" s="18">
        <v>352.2</v>
      </c>
      <c r="N163" s="34">
        <f t="shared" si="332"/>
        <v>55</v>
      </c>
      <c r="O163" s="35">
        <f t="shared" si="332"/>
        <v>0</v>
      </c>
      <c r="P163" s="69">
        <f t="shared" si="323"/>
        <v>0</v>
      </c>
      <c r="R163" s="28">
        <v>45.827775624593095</v>
      </c>
      <c r="S163" s="30">
        <f>IF(AA163=0,"",RANK(R163,R$154:R$167,1))</f>
        <v>12</v>
      </c>
      <c r="T163" s="30">
        <f>IF(AA163=0,"",RANK(R163,R$154:R$197,1))</f>
        <v>25</v>
      </c>
      <c r="U163" s="31">
        <f t="shared" si="333"/>
        <v>0</v>
      </c>
      <c r="V163" s="31">
        <f t="shared" si="333"/>
        <v>17</v>
      </c>
      <c r="W163" s="31">
        <f t="shared" si="333"/>
        <v>0</v>
      </c>
      <c r="X163" s="31">
        <f t="shared" si="333"/>
        <v>0</v>
      </c>
      <c r="AA163" s="52">
        <v>3</v>
      </c>
      <c r="AB163" s="53">
        <v>0</v>
      </c>
      <c r="AC163" s="53">
        <v>0</v>
      </c>
      <c r="AD163" s="54">
        <v>0</v>
      </c>
      <c r="AE163" s="1">
        <f t="shared" si="334"/>
        <v>55</v>
      </c>
      <c r="AF163" s="1">
        <f>INT(AE163)</f>
        <v>55</v>
      </c>
      <c r="AG163" s="1">
        <f>INT((AE163-AF163)*60)</f>
        <v>0</v>
      </c>
      <c r="AH163" s="1">
        <f>(AE163-AF163-AG163/60)*3600</f>
        <v>0</v>
      </c>
      <c r="AI163" s="32">
        <f>INT(R163/24)</f>
        <v>1</v>
      </c>
      <c r="AJ163" s="32">
        <f>INT(R163-AI163*24)</f>
        <v>21</v>
      </c>
      <c r="AK163" s="32">
        <f>INT((R163-AI163*24-AJ163)*60)</f>
        <v>49</v>
      </c>
      <c r="AL163" s="33">
        <f>R163*3600-AI163*24*3600-AJ163*3600-AK163*60</f>
        <v>39.992248535127146</v>
      </c>
      <c r="AN163" s="48">
        <v>24</v>
      </c>
      <c r="AP163" s="64">
        <f t="shared" si="328"/>
        <v>11.563636363636364</v>
      </c>
      <c r="AR163" s="66" t="str">
        <f t="shared" si="329"/>
        <v>45:49:40</v>
      </c>
      <c r="AS163" s="67">
        <f t="shared" si="330"/>
        <v>12</v>
      </c>
    </row>
    <row r="164" spans="1:76" x14ac:dyDescent="0.25">
      <c r="A164" s="15" t="s">
        <v>357</v>
      </c>
      <c r="B164" s="38">
        <v>12</v>
      </c>
      <c r="C164" s="16" t="s">
        <v>479</v>
      </c>
      <c r="D164" s="17" t="s">
        <v>480</v>
      </c>
      <c r="E164" s="16" t="s">
        <v>498</v>
      </c>
      <c r="F164" s="18">
        <v>954.1</v>
      </c>
      <c r="G164" s="18">
        <v>728.4</v>
      </c>
      <c r="H164" s="18">
        <v>600.5</v>
      </c>
      <c r="I164" s="18">
        <v>517.5</v>
      </c>
      <c r="J164" s="18">
        <v>433</v>
      </c>
      <c r="K164" s="18">
        <v>391.5</v>
      </c>
      <c r="L164" s="18">
        <v>363.2</v>
      </c>
      <c r="N164" s="34">
        <f t="shared" si="332"/>
        <v>55</v>
      </c>
      <c r="O164" s="35">
        <f t="shared" si="332"/>
        <v>0</v>
      </c>
      <c r="P164" s="69">
        <f t="shared" si="323"/>
        <v>0</v>
      </c>
      <c r="R164" s="28">
        <v>43.887497846815322</v>
      </c>
      <c r="S164" s="30">
        <f>IF(AA164=0,"",RANK(R164,R$154:R$167,1))</f>
        <v>6</v>
      </c>
      <c r="T164" s="30">
        <f>IF(AA164=0,"",RANK(R164,R$154:R$197,1))</f>
        <v>17</v>
      </c>
      <c r="U164" s="31">
        <f t="shared" si="333"/>
        <v>0</v>
      </c>
      <c r="V164" s="31">
        <f t="shared" si="333"/>
        <v>17</v>
      </c>
      <c r="W164" s="31">
        <f t="shared" si="333"/>
        <v>0</v>
      </c>
      <c r="X164" s="31">
        <f t="shared" si="333"/>
        <v>0</v>
      </c>
      <c r="AA164" s="52">
        <v>3</v>
      </c>
      <c r="AB164" s="53">
        <v>0</v>
      </c>
      <c r="AC164" s="53">
        <v>0</v>
      </c>
      <c r="AD164" s="54">
        <v>0</v>
      </c>
      <c r="AE164" s="1">
        <f t="shared" si="334"/>
        <v>55</v>
      </c>
      <c r="AF164" s="1">
        <f>INT(AE164)</f>
        <v>55</v>
      </c>
      <c r="AG164" s="1">
        <f>INT((AE164-AF164)*60)</f>
        <v>0</v>
      </c>
      <c r="AH164" s="1">
        <f>(AE164-AF164-AG164/60)*3600</f>
        <v>0</v>
      </c>
      <c r="AI164" s="32">
        <f>INT(R164/24)</f>
        <v>1</v>
      </c>
      <c r="AJ164" s="32">
        <f>INT(R164-AI164*24)</f>
        <v>19</v>
      </c>
      <c r="AK164" s="32">
        <f>INT((R164-AI164*24-AJ164)*60)</f>
        <v>53</v>
      </c>
      <c r="AL164" s="33">
        <f>R164*3600-AI164*24*3600-AJ164*3600-AK164*60</f>
        <v>14.99224853515625</v>
      </c>
      <c r="AN164" s="48">
        <v>24</v>
      </c>
      <c r="AP164" s="64">
        <f t="shared" si="328"/>
        <v>11.563636363636364</v>
      </c>
      <c r="AR164" s="66" t="str">
        <f t="shared" si="329"/>
        <v>43:53:15</v>
      </c>
      <c r="AS164" s="67">
        <f t="shared" si="330"/>
        <v>6</v>
      </c>
    </row>
    <row r="165" spans="1:76" x14ac:dyDescent="0.25">
      <c r="A165" s="15" t="s">
        <v>357</v>
      </c>
      <c r="B165" s="38">
        <v>12</v>
      </c>
      <c r="C165" s="16" t="s">
        <v>273</v>
      </c>
      <c r="D165" s="17" t="s">
        <v>274</v>
      </c>
      <c r="E165" s="16" t="s">
        <v>279</v>
      </c>
      <c r="F165" s="18">
        <v>949.2</v>
      </c>
      <c r="G165" s="18">
        <v>724</v>
      </c>
      <c r="H165" s="18">
        <v>597.79999999999995</v>
      </c>
      <c r="I165" s="18">
        <v>517.79999999999995</v>
      </c>
      <c r="J165" s="18">
        <v>440.5</v>
      </c>
      <c r="K165" s="18">
        <v>408.5</v>
      </c>
      <c r="L165" s="18">
        <v>390.5</v>
      </c>
      <c r="N165" s="34">
        <f t="shared" ref="N165:O167" si="350">AF165</f>
        <v>55</v>
      </c>
      <c r="O165" s="35">
        <f t="shared" si="350"/>
        <v>0</v>
      </c>
      <c r="P165" s="69">
        <f t="shared" si="323"/>
        <v>0</v>
      </c>
      <c r="R165" s="28">
        <v>39.072083333333332</v>
      </c>
      <c r="S165" s="30">
        <f>IF(AA165=0,"",RANK(R165,R$154:R$167,1))</f>
        <v>1</v>
      </c>
      <c r="T165" s="30">
        <f>IF(AA165=0,"",RANK(R165,R$154:R$197,1))</f>
        <v>11</v>
      </c>
      <c r="U165" s="31">
        <f t="shared" si="331"/>
        <v>0</v>
      </c>
      <c r="V165" s="31">
        <f t="shared" si="331"/>
        <v>17</v>
      </c>
      <c r="W165" s="31">
        <f t="shared" si="331"/>
        <v>0</v>
      </c>
      <c r="X165" s="31">
        <f t="shared" si="331"/>
        <v>0</v>
      </c>
      <c r="AA165" s="52">
        <v>3</v>
      </c>
      <c r="AB165" s="53">
        <v>0</v>
      </c>
      <c r="AC165" s="53">
        <v>0</v>
      </c>
      <c r="AD165" s="54">
        <v>0</v>
      </c>
      <c r="AE165" s="1">
        <f t="shared" si="324"/>
        <v>55</v>
      </c>
      <c r="AF165" s="1">
        <f t="shared" si="325"/>
        <v>55</v>
      </c>
      <c r="AG165" s="1">
        <f t="shared" si="326"/>
        <v>0</v>
      </c>
      <c r="AH165" s="1">
        <f t="shared" si="327"/>
        <v>0</v>
      </c>
      <c r="AI165" s="32">
        <f>INT(R165/24)</f>
        <v>1</v>
      </c>
      <c r="AJ165" s="32">
        <f>INT(R165-AI165*24)</f>
        <v>15</v>
      </c>
      <c r="AK165" s="32">
        <f>INT((R165-AI165*24-AJ165)*60)</f>
        <v>4</v>
      </c>
      <c r="AL165" s="33">
        <f>R165*3600-AI165*24*3600-AJ165*3600-AK165*60</f>
        <v>19.5</v>
      </c>
      <c r="AN165" s="48">
        <v>24</v>
      </c>
      <c r="AP165" s="64">
        <f t="shared" si="328"/>
        <v>11.563636363636364</v>
      </c>
      <c r="AR165" s="66" t="str">
        <f t="shared" si="329"/>
        <v>39:04:20</v>
      </c>
      <c r="AS165" s="67">
        <f t="shared" si="330"/>
        <v>1</v>
      </c>
    </row>
    <row r="166" spans="1:76" x14ac:dyDescent="0.25">
      <c r="A166" s="15" t="s">
        <v>357</v>
      </c>
      <c r="B166" s="38">
        <v>12</v>
      </c>
      <c r="C166" s="16" t="s">
        <v>81</v>
      </c>
      <c r="D166" s="17" t="s">
        <v>277</v>
      </c>
      <c r="E166" s="16" t="s">
        <v>281</v>
      </c>
      <c r="F166" s="18">
        <v>999</v>
      </c>
      <c r="G166" s="18">
        <v>749.8</v>
      </c>
      <c r="H166" s="18">
        <v>609.29999999999995</v>
      </c>
      <c r="I166" s="18">
        <v>518.29999999999995</v>
      </c>
      <c r="J166" s="18">
        <v>428.4</v>
      </c>
      <c r="K166" s="18">
        <v>388.4</v>
      </c>
      <c r="L166" s="18">
        <v>364</v>
      </c>
      <c r="N166" s="34">
        <f t="shared" si="350"/>
        <v>55</v>
      </c>
      <c r="O166" s="35">
        <f t="shared" si="350"/>
        <v>0</v>
      </c>
      <c r="P166" s="69">
        <f t="shared" si="323"/>
        <v>0</v>
      </c>
      <c r="R166" s="28">
        <v>43.746388888888887</v>
      </c>
      <c r="S166" s="30">
        <f>IF(AA166=0,"",RANK(R166,R$154:R$167,1))</f>
        <v>4</v>
      </c>
      <c r="T166" s="30">
        <f>IF(AA166=0,"",RANK(R166,R$154:R$197,1))</f>
        <v>15</v>
      </c>
      <c r="U166" s="31">
        <f t="shared" si="331"/>
        <v>0</v>
      </c>
      <c r="V166" s="31">
        <f t="shared" si="331"/>
        <v>17</v>
      </c>
      <c r="W166" s="31">
        <f t="shared" si="331"/>
        <v>0</v>
      </c>
      <c r="X166" s="31">
        <f t="shared" si="331"/>
        <v>0</v>
      </c>
      <c r="AA166" s="52">
        <v>3</v>
      </c>
      <c r="AB166" s="53">
        <v>0</v>
      </c>
      <c r="AC166" s="53">
        <v>0</v>
      </c>
      <c r="AD166" s="54">
        <v>0</v>
      </c>
      <c r="AE166" s="1">
        <f t="shared" si="324"/>
        <v>55</v>
      </c>
      <c r="AF166" s="1">
        <f t="shared" si="325"/>
        <v>55</v>
      </c>
      <c r="AG166" s="1">
        <f t="shared" si="326"/>
        <v>0</v>
      </c>
      <c r="AH166" s="1">
        <f t="shared" si="327"/>
        <v>0</v>
      </c>
      <c r="AI166" s="32">
        <f>INT(R166/24)</f>
        <v>1</v>
      </c>
      <c r="AJ166" s="32">
        <f>INT(R166-AI166*24)</f>
        <v>19</v>
      </c>
      <c r="AK166" s="32">
        <f>INT((R166-AI166*24-AJ166)*60)</f>
        <v>44</v>
      </c>
      <c r="AL166" s="33">
        <f>R166*3600-AI166*24*3600-AJ166*3600-AK166*60</f>
        <v>47</v>
      </c>
      <c r="AN166" s="48">
        <v>24</v>
      </c>
      <c r="AP166" s="64">
        <f t="shared" si="328"/>
        <v>11.563636363636364</v>
      </c>
      <c r="AR166" s="66" t="str">
        <f t="shared" si="329"/>
        <v>43:44:47</v>
      </c>
      <c r="AS166" s="67">
        <f t="shared" si="330"/>
        <v>4</v>
      </c>
    </row>
    <row r="167" spans="1:76" x14ac:dyDescent="0.25">
      <c r="A167" s="15" t="s">
        <v>357</v>
      </c>
      <c r="B167" s="38">
        <v>12</v>
      </c>
      <c r="C167" s="16" t="s">
        <v>275</v>
      </c>
      <c r="D167" s="17" t="s">
        <v>276</v>
      </c>
      <c r="E167" s="16" t="s">
        <v>280</v>
      </c>
      <c r="F167" s="18">
        <v>1028.4000000000001</v>
      </c>
      <c r="G167" s="18">
        <v>766.3</v>
      </c>
      <c r="H167" s="18">
        <v>617.70000000000005</v>
      </c>
      <c r="I167" s="18">
        <v>520.9</v>
      </c>
      <c r="J167" s="18">
        <v>423.9</v>
      </c>
      <c r="K167" s="18">
        <v>379.5</v>
      </c>
      <c r="L167" s="18">
        <v>351.9</v>
      </c>
      <c r="N167" s="45">
        <f t="shared" si="350"/>
        <v>55</v>
      </c>
      <c r="O167" s="46">
        <f t="shared" si="350"/>
        <v>0</v>
      </c>
      <c r="P167" s="70">
        <f t="shared" si="323"/>
        <v>0</v>
      </c>
      <c r="R167" s="28">
        <v>45.880695521036785</v>
      </c>
      <c r="S167" s="30">
        <f>IF(AA167=0,"",RANK(R167,R$154:R$167,1))</f>
        <v>13</v>
      </c>
      <c r="T167" s="30">
        <f>IF(AA167=0,"",RANK(R167,R$154:R$197,1))</f>
        <v>26</v>
      </c>
      <c r="U167" s="31">
        <f t="shared" si="331"/>
        <v>0</v>
      </c>
      <c r="V167" s="31">
        <f t="shared" si="331"/>
        <v>17</v>
      </c>
      <c r="W167" s="31">
        <f t="shared" si="331"/>
        <v>0</v>
      </c>
      <c r="X167" s="31">
        <f t="shared" si="331"/>
        <v>0</v>
      </c>
      <c r="AA167" s="55">
        <v>3</v>
      </c>
      <c r="AB167" s="56">
        <v>0</v>
      </c>
      <c r="AC167" s="56">
        <v>0</v>
      </c>
      <c r="AD167" s="57">
        <v>0</v>
      </c>
      <c r="AE167" s="1">
        <f t="shared" si="324"/>
        <v>55</v>
      </c>
      <c r="AF167" s="1">
        <f t="shared" si="325"/>
        <v>55</v>
      </c>
      <c r="AG167" s="1">
        <f t="shared" si="326"/>
        <v>0</v>
      </c>
      <c r="AH167" s="1">
        <f t="shared" si="327"/>
        <v>0</v>
      </c>
      <c r="AI167" s="32">
        <f>INT(R167/24)</f>
        <v>1</v>
      </c>
      <c r="AJ167" s="32">
        <f>INT(R167-AI167*24)</f>
        <v>21</v>
      </c>
      <c r="AK167" s="32">
        <f>INT((R167-AI167*24-AJ167)*60)</f>
        <v>52</v>
      </c>
      <c r="AL167" s="33">
        <f>R167*3600-AI167*24*3600-AJ167*3600-AK167*60</f>
        <v>50.503875732421875</v>
      </c>
      <c r="AN167" s="48">
        <v>24</v>
      </c>
      <c r="AP167" s="64">
        <f t="shared" si="328"/>
        <v>11.563636363636364</v>
      </c>
      <c r="AR167" s="66" t="str">
        <f t="shared" si="329"/>
        <v>45:52:51</v>
      </c>
      <c r="AS167" s="67">
        <f t="shared" si="330"/>
        <v>13</v>
      </c>
    </row>
    <row r="168" spans="1:76" x14ac:dyDescent="0.25">
      <c r="A168" s="15"/>
      <c r="B168" s="38"/>
      <c r="F168" s="18"/>
      <c r="G168" s="18"/>
      <c r="H168" s="18"/>
      <c r="I168" s="18"/>
      <c r="J168" s="18"/>
      <c r="K168" s="18"/>
      <c r="L168" s="18"/>
      <c r="N168" s="20"/>
      <c r="O168" s="20"/>
      <c r="P168" s="20"/>
      <c r="R168" s="28"/>
      <c r="S168" s="30"/>
      <c r="T168" s="30"/>
      <c r="U168" s="31"/>
      <c r="V168" s="31"/>
      <c r="W168" s="31"/>
      <c r="X168" s="31"/>
      <c r="AN168" s="48"/>
    </row>
    <row r="169" spans="1:76" x14ac:dyDescent="0.25">
      <c r="A169" s="8"/>
      <c r="B169" s="10"/>
      <c r="C169" s="9"/>
      <c r="D169" s="10" t="s">
        <v>3</v>
      </c>
      <c r="E169" s="9"/>
      <c r="F169" s="82" t="s">
        <v>4</v>
      </c>
      <c r="G169" s="82"/>
      <c r="H169" s="82"/>
      <c r="I169" s="82"/>
      <c r="J169" s="82"/>
      <c r="K169" s="82"/>
      <c r="L169" s="82"/>
      <c r="M169" s="9"/>
      <c r="N169" s="11" t="s">
        <v>5</v>
      </c>
      <c r="O169" s="7"/>
      <c r="P169" s="5"/>
      <c r="R169" s="5" t="s">
        <v>6</v>
      </c>
      <c r="S169" s="6" t="s">
        <v>36</v>
      </c>
      <c r="T169" s="6" t="s">
        <v>36</v>
      </c>
      <c r="U169" s="5" t="s">
        <v>55</v>
      </c>
      <c r="AA169" s="41" t="s">
        <v>56</v>
      </c>
      <c r="AB169" s="41"/>
      <c r="AC169" s="41"/>
      <c r="AD169" s="41"/>
      <c r="AE169" s="40" t="s">
        <v>63</v>
      </c>
      <c r="AF169" s="41" t="s">
        <v>54</v>
      </c>
      <c r="AG169" s="41"/>
      <c r="AH169" s="41"/>
      <c r="AI169" s="41" t="s">
        <v>53</v>
      </c>
      <c r="AJ169" s="41"/>
      <c r="AK169" s="41"/>
      <c r="AL169" s="41"/>
      <c r="AN169" s="40" t="s">
        <v>58</v>
      </c>
    </row>
    <row r="170" spans="1:76" x14ac:dyDescent="0.25">
      <c r="A170" s="12" t="s">
        <v>7</v>
      </c>
      <c r="B170" s="13" t="s">
        <v>52</v>
      </c>
      <c r="C170" s="13" t="s">
        <v>8</v>
      </c>
      <c r="D170" s="13" t="s">
        <v>9</v>
      </c>
      <c r="E170" s="13" t="s">
        <v>10</v>
      </c>
      <c r="F170" s="13" t="s">
        <v>11</v>
      </c>
      <c r="G170" s="13" t="s">
        <v>12</v>
      </c>
      <c r="H170" s="13" t="s">
        <v>13</v>
      </c>
      <c r="I170" s="13" t="s">
        <v>14</v>
      </c>
      <c r="J170" s="13" t="s">
        <v>15</v>
      </c>
      <c r="K170" s="13" t="s">
        <v>16</v>
      </c>
      <c r="L170" s="13" t="s">
        <v>17</v>
      </c>
      <c r="M170" s="13"/>
      <c r="N170" s="6" t="s">
        <v>18</v>
      </c>
      <c r="O170" s="14" t="s">
        <v>19</v>
      </c>
      <c r="P170" s="6" t="s">
        <v>20</v>
      </c>
      <c r="R170" s="6" t="s">
        <v>18</v>
      </c>
      <c r="S170" s="6" t="s">
        <v>169</v>
      </c>
      <c r="T170" s="6" t="s">
        <v>170</v>
      </c>
      <c r="U170" s="6" t="s">
        <v>48</v>
      </c>
      <c r="V170" s="6" t="s">
        <v>49</v>
      </c>
      <c r="W170" s="6" t="s">
        <v>50</v>
      </c>
      <c r="X170" s="6" t="s">
        <v>51</v>
      </c>
      <c r="AA170" s="40" t="s">
        <v>44</v>
      </c>
      <c r="AB170" s="40" t="s">
        <v>45</v>
      </c>
      <c r="AC170" s="40" t="s">
        <v>46</v>
      </c>
      <c r="AD170" s="40" t="s">
        <v>47</v>
      </c>
      <c r="AE170" s="41" t="s">
        <v>64</v>
      </c>
      <c r="AF170" s="41" t="s">
        <v>45</v>
      </c>
      <c r="AG170" s="41" t="s">
        <v>46</v>
      </c>
      <c r="AH170" s="41" t="s">
        <v>47</v>
      </c>
      <c r="AI170" s="40" t="s">
        <v>44</v>
      </c>
      <c r="AJ170" s="40" t="s">
        <v>45</v>
      </c>
      <c r="AK170" s="40" t="s">
        <v>46</v>
      </c>
      <c r="AL170" s="40" t="s">
        <v>47</v>
      </c>
      <c r="AN170" s="40" t="s">
        <v>59</v>
      </c>
    </row>
    <row r="171" spans="1:76" x14ac:dyDescent="0.25">
      <c r="A171" s="15" t="s">
        <v>357</v>
      </c>
      <c r="B171" s="38">
        <v>13</v>
      </c>
      <c r="C171" s="16" t="s">
        <v>291</v>
      </c>
      <c r="D171" s="17" t="s">
        <v>292</v>
      </c>
      <c r="E171" s="16" t="s">
        <v>300</v>
      </c>
      <c r="F171" s="18">
        <v>799.8</v>
      </c>
      <c r="G171" s="18">
        <v>607</v>
      </c>
      <c r="H171" s="18">
        <v>497.8</v>
      </c>
      <c r="I171" s="18">
        <v>426.9</v>
      </c>
      <c r="J171" s="18">
        <v>355.6</v>
      </c>
      <c r="K171" s="18">
        <v>322.3</v>
      </c>
      <c r="L171" s="18">
        <v>300.2</v>
      </c>
      <c r="N171" s="42">
        <f t="shared" ref="N171:N184" si="351">AF171</f>
        <v>54</v>
      </c>
      <c r="O171" s="43">
        <f t="shared" ref="O171:P184" si="352">AG171</f>
        <v>50</v>
      </c>
      <c r="P171" s="68">
        <f t="shared" si="352"/>
        <v>8.3932860661661834E-12</v>
      </c>
      <c r="R171" s="28">
        <v>54.833331771044811</v>
      </c>
      <c r="S171" s="30">
        <f>IF(AA171=0,"",RANK(R171,R$171:R$184,1))</f>
        <v>13</v>
      </c>
      <c r="T171" s="30">
        <f>IF(AA171=0,"",RANK(R171,R$154:R$197,1))</f>
        <v>37</v>
      </c>
      <c r="U171" s="32">
        <v>0</v>
      </c>
      <c r="V171" s="32">
        <v>17</v>
      </c>
      <c r="W171" s="32">
        <v>10</v>
      </c>
      <c r="X171" s="32">
        <v>0</v>
      </c>
      <c r="Y171" s="3"/>
      <c r="Z171" s="3"/>
      <c r="AA171" s="49">
        <v>3</v>
      </c>
      <c r="AB171" s="50">
        <v>0</v>
      </c>
      <c r="AC171" s="50">
        <v>0</v>
      </c>
      <c r="AD171" s="51">
        <v>0</v>
      </c>
      <c r="AE171" s="1">
        <f t="shared" ref="AE171:AE184" si="353">(AA171-U171)*24+(AB171-V171)+(AC171-W171)/60+(AD171-X171)/3600+TIME_ZONE_CHANGE</f>
        <v>54.833333333333336</v>
      </c>
      <c r="AF171" s="1">
        <f t="shared" ref="AF171:AF184" si="354">INT(AE171)</f>
        <v>54</v>
      </c>
      <c r="AG171" s="1">
        <f t="shared" ref="AG171:AG184" si="355">INT((AE171-AF171)*60)</f>
        <v>50</v>
      </c>
      <c r="AH171" s="1">
        <f t="shared" ref="AH171:AH184" si="356">(AE171-AF171-AG171/60)*3600</f>
        <v>8.3932860661661834E-12</v>
      </c>
      <c r="AI171" s="32">
        <f>INT(R171/24)</f>
        <v>2</v>
      </c>
      <c r="AJ171" s="32">
        <f>INT(R171-AI171*24)</f>
        <v>6</v>
      </c>
      <c r="AK171" s="32">
        <f>INT((R171-AI171*24-AJ171)*60)</f>
        <v>49</v>
      </c>
      <c r="AL171" s="33">
        <f>R171*3600-AI171*24*3600-AJ171*3600-AK171*60</f>
        <v>59.99437576130731</v>
      </c>
      <c r="AM171" s="3"/>
      <c r="AN171" s="48">
        <v>21.885122299194336</v>
      </c>
      <c r="AO171" s="3"/>
      <c r="AP171" s="64">
        <f t="shared" ref="AP171:AP184" si="357">636/AE171</f>
        <v>11.598784194528875</v>
      </c>
      <c r="AQ171" s="3"/>
      <c r="AR171" s="66" t="str">
        <f t="shared" ref="AR171:AR184" si="358">TEXT(AI171*24+AJ171,"#0")&amp;":"&amp;TEXT(AK171,"00")&amp;":"&amp;TEXT(AL171,"00")</f>
        <v>54:49:60</v>
      </c>
      <c r="AS171" s="67">
        <f t="shared" ref="AS171:AS184" si="359">S171</f>
        <v>13</v>
      </c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15" t="s">
        <v>357</v>
      </c>
      <c r="B172" s="38">
        <v>13</v>
      </c>
      <c r="C172" s="16" t="s">
        <v>520</v>
      </c>
      <c r="D172" s="17" t="s">
        <v>521</v>
      </c>
      <c r="E172" s="16" t="s">
        <v>528</v>
      </c>
      <c r="F172" s="18">
        <v>822.6</v>
      </c>
      <c r="G172" s="18">
        <v>618.79999999999995</v>
      </c>
      <c r="H172" s="18">
        <v>503.8</v>
      </c>
      <c r="I172" s="18">
        <v>428.3</v>
      </c>
      <c r="J172" s="18">
        <v>352.5</v>
      </c>
      <c r="K172" s="18">
        <v>317.7</v>
      </c>
      <c r="L172" s="18">
        <v>295.60000000000002</v>
      </c>
      <c r="N172" s="34">
        <f t="shared" si="351"/>
        <v>54</v>
      </c>
      <c r="O172" s="35">
        <f t="shared" si="352"/>
        <v>50</v>
      </c>
      <c r="P172" s="69">
        <f t="shared" si="352"/>
        <v>8.3932860661661834E-12</v>
      </c>
      <c r="R172" s="28">
        <v>55.669170657769286</v>
      </c>
      <c r="S172" s="30">
        <f>IF(AA172=0,"",RANK(R172,R$171:R$184,1))</f>
        <v>14</v>
      </c>
      <c r="T172" s="30">
        <f>IF(AA172=0,"",RANK(R172,R$154:R$197,1))</f>
        <v>38</v>
      </c>
      <c r="U172" s="31">
        <f>U171</f>
        <v>0</v>
      </c>
      <c r="V172" s="31">
        <f t="shared" ref="V172:V184" si="360">V171</f>
        <v>17</v>
      </c>
      <c r="W172" s="31">
        <f t="shared" ref="W172:W184" si="361">W171</f>
        <v>10</v>
      </c>
      <c r="X172" s="31">
        <f t="shared" ref="X172:X184" si="362">X171</f>
        <v>0</v>
      </c>
      <c r="Y172" s="3"/>
      <c r="Z172" s="3"/>
      <c r="AA172" s="52">
        <v>3</v>
      </c>
      <c r="AB172" s="53">
        <v>0</v>
      </c>
      <c r="AC172" s="53">
        <v>0</v>
      </c>
      <c r="AD172" s="54">
        <v>0</v>
      </c>
      <c r="AE172" s="1">
        <f t="shared" si="353"/>
        <v>54.833333333333336</v>
      </c>
      <c r="AF172" s="1">
        <f t="shared" si="354"/>
        <v>54</v>
      </c>
      <c r="AG172" s="1">
        <f t="shared" si="355"/>
        <v>50</v>
      </c>
      <c r="AH172" s="1">
        <f t="shared" si="356"/>
        <v>8.3932860661661834E-12</v>
      </c>
      <c r="AI172" s="32">
        <f>INT(R172/24)</f>
        <v>2</v>
      </c>
      <c r="AJ172" s="32">
        <f>INT(R172-AI172*24)</f>
        <v>7</v>
      </c>
      <c r="AK172" s="32">
        <f>INT((R172-AI172*24-AJ172)*60)</f>
        <v>40</v>
      </c>
      <c r="AL172" s="33">
        <f>R172*3600-AI172*24*3600-AJ172*3600-AK172*60</f>
        <v>9.0143679694156162</v>
      </c>
      <c r="AM172" s="3"/>
      <c r="AN172" s="48">
        <v>21.067089080810547</v>
      </c>
      <c r="AO172" s="3"/>
      <c r="AP172" s="64">
        <f t="shared" si="357"/>
        <v>11.598784194528875</v>
      </c>
      <c r="AQ172" s="3"/>
      <c r="AR172" s="66" t="str">
        <f t="shared" si="358"/>
        <v>55:40:09</v>
      </c>
      <c r="AS172" s="67">
        <f t="shared" si="359"/>
        <v>14</v>
      </c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15" t="s">
        <v>357</v>
      </c>
      <c r="B173" s="38">
        <v>13</v>
      </c>
      <c r="C173" s="16" t="s">
        <v>518</v>
      </c>
      <c r="D173" s="17" t="s">
        <v>519</v>
      </c>
      <c r="E173" s="16" t="s">
        <v>527</v>
      </c>
      <c r="F173" s="18">
        <v>812.1</v>
      </c>
      <c r="G173" s="18">
        <v>615.5</v>
      </c>
      <c r="H173" s="18">
        <v>504.7</v>
      </c>
      <c r="I173" s="18">
        <v>432.4</v>
      </c>
      <c r="J173" s="18">
        <v>360.1</v>
      </c>
      <c r="K173" s="18">
        <v>327.10000000000002</v>
      </c>
      <c r="L173" s="18">
        <v>306.2</v>
      </c>
      <c r="N173" s="34">
        <f t="shared" si="351"/>
        <v>54</v>
      </c>
      <c r="O173" s="35">
        <f t="shared" si="352"/>
        <v>50</v>
      </c>
      <c r="P173" s="69">
        <f t="shared" si="352"/>
        <v>8.3932860661661834E-12</v>
      </c>
      <c r="R173" s="28">
        <v>53.847160243048613</v>
      </c>
      <c r="S173" s="30">
        <f>IF(AA173=0,"",RANK(R173,R$171:R$184,1))</f>
        <v>12</v>
      </c>
      <c r="T173" s="30">
        <f>IF(AA173=0,"",RANK(R173,R$154:R$197,1))</f>
        <v>36</v>
      </c>
      <c r="U173" s="31">
        <f t="shared" ref="U173:U184" si="363">U172</f>
        <v>0</v>
      </c>
      <c r="V173" s="31">
        <f t="shared" si="360"/>
        <v>17</v>
      </c>
      <c r="W173" s="31">
        <f t="shared" si="361"/>
        <v>10</v>
      </c>
      <c r="X173" s="31">
        <f t="shared" si="362"/>
        <v>0</v>
      </c>
      <c r="Y173" s="3"/>
      <c r="Z173" s="3"/>
      <c r="AA173" s="52">
        <v>3</v>
      </c>
      <c r="AB173" s="53">
        <v>0</v>
      </c>
      <c r="AC173" s="53">
        <v>0</v>
      </c>
      <c r="AD173" s="54">
        <v>0</v>
      </c>
      <c r="AE173" s="1">
        <f t="shared" si="353"/>
        <v>54.833333333333336</v>
      </c>
      <c r="AF173" s="1">
        <f t="shared" si="354"/>
        <v>54</v>
      </c>
      <c r="AG173" s="1">
        <f t="shared" si="355"/>
        <v>50</v>
      </c>
      <c r="AH173" s="1">
        <f t="shared" si="356"/>
        <v>8.3932860661661834E-12</v>
      </c>
      <c r="AI173" s="32">
        <f>INT(R173/24)</f>
        <v>2</v>
      </c>
      <c r="AJ173" s="32">
        <f>INT(R173-AI173*24)</f>
        <v>5</v>
      </c>
      <c r="AK173" s="32">
        <f>INT((R173-AI173*24-AJ173)*60)</f>
        <v>50</v>
      </c>
      <c r="AL173" s="33">
        <f>R173*3600-AI173*24*3600-AJ173*3600-AK173*60</f>
        <v>49.776874975010287</v>
      </c>
      <c r="AM173" s="3"/>
      <c r="AN173" s="48">
        <v>22.937040328979492</v>
      </c>
      <c r="AO173" s="3"/>
      <c r="AP173" s="64">
        <f t="shared" si="357"/>
        <v>11.598784194528875</v>
      </c>
      <c r="AQ173" s="3"/>
      <c r="AR173" s="66" t="str">
        <f t="shared" si="358"/>
        <v>53:50:50</v>
      </c>
      <c r="AS173" s="67">
        <f t="shared" si="359"/>
        <v>12</v>
      </c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15" t="s">
        <v>357</v>
      </c>
      <c r="B174" s="38">
        <v>13</v>
      </c>
      <c r="C174" s="16" t="s">
        <v>289</v>
      </c>
      <c r="D174" s="17" t="s">
        <v>290</v>
      </c>
      <c r="E174" s="16" t="s">
        <v>526</v>
      </c>
      <c r="F174" s="18">
        <v>821.8</v>
      </c>
      <c r="G174" s="18">
        <v>625.5</v>
      </c>
      <c r="H174" s="18">
        <v>514.4</v>
      </c>
      <c r="I174" s="18">
        <v>442.3</v>
      </c>
      <c r="J174" s="18">
        <v>369.3</v>
      </c>
      <c r="K174" s="18">
        <v>334.6</v>
      </c>
      <c r="L174" s="18">
        <v>311.3</v>
      </c>
      <c r="N174" s="34">
        <f t="shared" si="351"/>
        <v>54</v>
      </c>
      <c r="O174" s="35">
        <f t="shared" si="352"/>
        <v>50</v>
      </c>
      <c r="P174" s="69">
        <f t="shared" si="352"/>
        <v>8.3932860661661834E-12</v>
      </c>
      <c r="R174" s="28">
        <v>52.875418819851348</v>
      </c>
      <c r="S174" s="30">
        <f>IF(AA174=0,"",RANK(R174,R$171:R$184,1))</f>
        <v>11</v>
      </c>
      <c r="T174" s="30">
        <f>IF(AA174=0,"",RANK(R174,R$154:R$197,1))</f>
        <v>35</v>
      </c>
      <c r="U174" s="31">
        <f t="shared" si="363"/>
        <v>0</v>
      </c>
      <c r="V174" s="31">
        <f t="shared" si="360"/>
        <v>17</v>
      </c>
      <c r="W174" s="31">
        <f t="shared" si="361"/>
        <v>10</v>
      </c>
      <c r="X174" s="31">
        <f t="shared" si="362"/>
        <v>0</v>
      </c>
      <c r="Y174" s="3"/>
      <c r="Z174" s="3"/>
      <c r="AA174" s="52">
        <v>3</v>
      </c>
      <c r="AB174" s="53">
        <v>0</v>
      </c>
      <c r="AC174" s="53">
        <v>0</v>
      </c>
      <c r="AD174" s="54">
        <v>0</v>
      </c>
      <c r="AE174" s="1">
        <f t="shared" si="353"/>
        <v>54.833333333333336</v>
      </c>
      <c r="AF174" s="1">
        <f t="shared" si="354"/>
        <v>54</v>
      </c>
      <c r="AG174" s="1">
        <f t="shared" si="355"/>
        <v>50</v>
      </c>
      <c r="AH174" s="1">
        <f t="shared" si="356"/>
        <v>8.3932860661661834E-12</v>
      </c>
      <c r="AI174" s="32">
        <f>INT(R174/24)</f>
        <v>2</v>
      </c>
      <c r="AJ174" s="32">
        <f>INT(R174-AI174*24)</f>
        <v>4</v>
      </c>
      <c r="AK174" s="32">
        <f>INT((R174-AI174*24-AJ174)*60)</f>
        <v>52</v>
      </c>
      <c r="AL174" s="33">
        <f>R174*3600-AI174*24*3600-AJ174*3600-AK174*60</f>
        <v>31.50775146484375</v>
      </c>
      <c r="AM174" s="3"/>
      <c r="AN174" s="48">
        <v>24</v>
      </c>
      <c r="AO174" s="3"/>
      <c r="AP174" s="64">
        <f t="shared" si="357"/>
        <v>11.598784194528875</v>
      </c>
      <c r="AQ174" s="3"/>
      <c r="AR174" s="66" t="str">
        <f t="shared" si="358"/>
        <v>52:52:32</v>
      </c>
      <c r="AS174" s="67">
        <f t="shared" si="359"/>
        <v>11</v>
      </c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15" t="s">
        <v>357</v>
      </c>
      <c r="B175" s="38">
        <v>13</v>
      </c>
      <c r="C175" s="16" t="s">
        <v>516</v>
      </c>
      <c r="D175" s="17" t="s">
        <v>517</v>
      </c>
      <c r="E175" s="16" t="s">
        <v>525</v>
      </c>
      <c r="F175" s="18">
        <v>872.2</v>
      </c>
      <c r="G175" s="18">
        <v>654.4</v>
      </c>
      <c r="H175" s="18">
        <v>532.1</v>
      </c>
      <c r="I175" s="18">
        <v>453.3</v>
      </c>
      <c r="J175" s="18">
        <v>376.5</v>
      </c>
      <c r="K175" s="18">
        <v>344.5</v>
      </c>
      <c r="L175" s="18">
        <v>326.5</v>
      </c>
      <c r="N175" s="34">
        <f t="shared" ref="N175:N179" si="364">AF175</f>
        <v>54</v>
      </c>
      <c r="O175" s="35">
        <f t="shared" ref="O175:O179" si="365">AG175</f>
        <v>50</v>
      </c>
      <c r="P175" s="69">
        <f t="shared" si="352"/>
        <v>8.3932860661661834E-12</v>
      </c>
      <c r="R175" s="28">
        <v>50.194305555555559</v>
      </c>
      <c r="S175" s="30">
        <f>IF(AA175=0,"",RANK(R175,R$171:R$184,1))</f>
        <v>9</v>
      </c>
      <c r="T175" s="30">
        <f>IF(AA175=0,"",RANK(R175,R$154:R$197,1))</f>
        <v>33</v>
      </c>
      <c r="U175" s="31">
        <f t="shared" si="363"/>
        <v>0</v>
      </c>
      <c r="V175" s="31">
        <f t="shared" si="360"/>
        <v>17</v>
      </c>
      <c r="W175" s="31">
        <f t="shared" si="361"/>
        <v>10</v>
      </c>
      <c r="X175" s="31">
        <f t="shared" si="362"/>
        <v>0</v>
      </c>
      <c r="Y175" s="3"/>
      <c r="Z175" s="3"/>
      <c r="AA175" s="52">
        <v>3</v>
      </c>
      <c r="AB175" s="53">
        <v>0</v>
      </c>
      <c r="AC175" s="53">
        <v>0</v>
      </c>
      <c r="AD175" s="54">
        <v>0</v>
      </c>
      <c r="AE175" s="1">
        <f t="shared" ref="AE175:AE179" si="366">(AA175-U175)*24+(AB175-V175)+(AC175-W175)/60+(AD175-X175)/3600+TIME_ZONE_CHANGE</f>
        <v>54.833333333333336</v>
      </c>
      <c r="AF175" s="1">
        <f t="shared" ref="AF175:AF179" si="367">INT(AE175)</f>
        <v>54</v>
      </c>
      <c r="AG175" s="1">
        <f t="shared" ref="AG175:AG179" si="368">INT((AE175-AF175)*60)</f>
        <v>50</v>
      </c>
      <c r="AH175" s="1">
        <f t="shared" ref="AH175:AH179" si="369">(AE175-AF175-AG175/60)*3600</f>
        <v>8.3932860661661834E-12</v>
      </c>
      <c r="AI175" s="32">
        <f t="shared" ref="AI175:AI179" si="370">INT(R175/24)</f>
        <v>2</v>
      </c>
      <c r="AJ175" s="32">
        <f t="shared" ref="AJ175:AJ179" si="371">INT(R175-AI175*24)</f>
        <v>2</v>
      </c>
      <c r="AK175" s="32">
        <f t="shared" ref="AK175:AK179" si="372">INT((R175-AI175*24-AJ175)*60)</f>
        <v>11</v>
      </c>
      <c r="AL175" s="33">
        <f t="shared" ref="AL175:AL179" si="373">R175*3600-AI175*24*3600-AJ175*3600-AK175*60</f>
        <v>39.5</v>
      </c>
      <c r="AM175" s="3"/>
      <c r="AN175" s="48">
        <v>24</v>
      </c>
      <c r="AO175" s="3"/>
      <c r="AP175" s="64">
        <f t="shared" ref="AP175:AP179" si="374">636/AE175</f>
        <v>11.598784194528875</v>
      </c>
      <c r="AQ175" s="3"/>
      <c r="AR175" s="66" t="str">
        <f t="shared" ref="AR175:AR179" si="375">TEXT(AI175*24+AJ175,"#0")&amp;":"&amp;TEXT(AK175,"00")&amp;":"&amp;TEXT(AL175,"00")</f>
        <v>50:11:40</v>
      </c>
      <c r="AS175" s="67">
        <f t="shared" ref="AS175:AS179" si="376">S175</f>
        <v>9</v>
      </c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15" t="s">
        <v>357</v>
      </c>
      <c r="B176" s="38">
        <v>13</v>
      </c>
      <c r="C176" s="16" t="s">
        <v>121</v>
      </c>
      <c r="D176" s="17" t="s">
        <v>129</v>
      </c>
      <c r="E176" s="16" t="s">
        <v>298</v>
      </c>
      <c r="F176" s="18">
        <v>855.6</v>
      </c>
      <c r="G176" s="18">
        <v>653.70000000000005</v>
      </c>
      <c r="H176" s="18">
        <v>539.6</v>
      </c>
      <c r="I176" s="18">
        <v>466.1</v>
      </c>
      <c r="J176" s="18">
        <v>392.3</v>
      </c>
      <c r="K176" s="18">
        <v>358.6</v>
      </c>
      <c r="L176" s="18">
        <v>337.6</v>
      </c>
      <c r="N176" s="34">
        <f t="shared" si="364"/>
        <v>54</v>
      </c>
      <c r="O176" s="35">
        <f t="shared" si="365"/>
        <v>50</v>
      </c>
      <c r="P176" s="69">
        <f t="shared" si="352"/>
        <v>8.3932860661661834E-12</v>
      </c>
      <c r="R176" s="28">
        <v>48.236387812296549</v>
      </c>
      <c r="S176" s="30">
        <f>IF(AA176=0,"",RANK(R176,R$171:R$184,1))</f>
        <v>7</v>
      </c>
      <c r="T176" s="30">
        <f>IF(AA176=0,"",RANK(R176,R$154:R$197,1))</f>
        <v>31</v>
      </c>
      <c r="U176" s="31">
        <f t="shared" si="363"/>
        <v>0</v>
      </c>
      <c r="V176" s="31">
        <f t="shared" si="360"/>
        <v>17</v>
      </c>
      <c r="W176" s="31">
        <f t="shared" si="361"/>
        <v>10</v>
      </c>
      <c r="X176" s="31">
        <f t="shared" si="362"/>
        <v>0</v>
      </c>
      <c r="Y176" s="3"/>
      <c r="Z176" s="3"/>
      <c r="AA176" s="52">
        <v>3</v>
      </c>
      <c r="AB176" s="53">
        <v>0</v>
      </c>
      <c r="AC176" s="53">
        <v>0</v>
      </c>
      <c r="AD176" s="54">
        <v>0</v>
      </c>
      <c r="AE176" s="1">
        <f t="shared" si="366"/>
        <v>54.833333333333336</v>
      </c>
      <c r="AF176" s="1">
        <f t="shared" si="367"/>
        <v>54</v>
      </c>
      <c r="AG176" s="1">
        <f t="shared" si="368"/>
        <v>50</v>
      </c>
      <c r="AH176" s="1">
        <f t="shared" si="369"/>
        <v>8.3932860661661834E-12</v>
      </c>
      <c r="AI176" s="32">
        <f t="shared" si="370"/>
        <v>2</v>
      </c>
      <c r="AJ176" s="32">
        <f t="shared" si="371"/>
        <v>0</v>
      </c>
      <c r="AK176" s="32">
        <f t="shared" si="372"/>
        <v>14</v>
      </c>
      <c r="AL176" s="33">
        <f t="shared" si="373"/>
        <v>10.996124267578125</v>
      </c>
      <c r="AM176" s="3"/>
      <c r="AN176" s="48">
        <v>24</v>
      </c>
      <c r="AO176" s="3"/>
      <c r="AP176" s="64">
        <f t="shared" si="374"/>
        <v>11.598784194528875</v>
      </c>
      <c r="AQ176" s="3"/>
      <c r="AR176" s="66" t="str">
        <f t="shared" si="375"/>
        <v>48:14:11</v>
      </c>
      <c r="AS176" s="67">
        <f t="shared" si="376"/>
        <v>7</v>
      </c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15" t="s">
        <v>357</v>
      </c>
      <c r="B177" s="38">
        <v>13</v>
      </c>
      <c r="C177" s="16" t="s">
        <v>130</v>
      </c>
      <c r="D177" s="17" t="s">
        <v>131</v>
      </c>
      <c r="E177" s="16" t="s">
        <v>297</v>
      </c>
      <c r="F177" s="18">
        <v>866.2</v>
      </c>
      <c r="G177" s="18">
        <v>659.8</v>
      </c>
      <c r="H177" s="18">
        <v>542.9</v>
      </c>
      <c r="I177" s="18">
        <v>467.3</v>
      </c>
      <c r="J177" s="18">
        <v>389.5</v>
      </c>
      <c r="K177" s="18">
        <v>349.8</v>
      </c>
      <c r="L177" s="18">
        <v>321.2</v>
      </c>
      <c r="N177" s="34">
        <f t="shared" si="364"/>
        <v>54</v>
      </c>
      <c r="O177" s="35">
        <f t="shared" si="365"/>
        <v>50</v>
      </c>
      <c r="P177" s="69">
        <f t="shared" si="352"/>
        <v>8.3932860661661834E-12</v>
      </c>
      <c r="R177" s="28">
        <v>51.129164513481989</v>
      </c>
      <c r="S177" s="30">
        <f>IF(AA177=0,"",RANK(R177,R$171:R$184,1))</f>
        <v>10</v>
      </c>
      <c r="T177" s="30">
        <f>IF(AA177=0,"",RANK(R177,R$154:R$197,1))</f>
        <v>34</v>
      </c>
      <c r="U177" s="31">
        <f t="shared" si="363"/>
        <v>0</v>
      </c>
      <c r="V177" s="31">
        <f t="shared" si="360"/>
        <v>17</v>
      </c>
      <c r="W177" s="31">
        <f t="shared" si="361"/>
        <v>10</v>
      </c>
      <c r="X177" s="31">
        <f t="shared" si="362"/>
        <v>0</v>
      </c>
      <c r="Y177" s="3"/>
      <c r="Z177" s="3"/>
      <c r="AA177" s="52">
        <v>3</v>
      </c>
      <c r="AB177" s="53">
        <v>0</v>
      </c>
      <c r="AC177" s="53">
        <v>0</v>
      </c>
      <c r="AD177" s="54">
        <v>0</v>
      </c>
      <c r="AE177" s="1">
        <f t="shared" si="366"/>
        <v>54.833333333333336</v>
      </c>
      <c r="AF177" s="1">
        <f t="shared" si="367"/>
        <v>54</v>
      </c>
      <c r="AG177" s="1">
        <f t="shared" si="368"/>
        <v>50</v>
      </c>
      <c r="AH177" s="1">
        <f t="shared" si="369"/>
        <v>8.3932860661661834E-12</v>
      </c>
      <c r="AI177" s="32">
        <f t="shared" si="370"/>
        <v>2</v>
      </c>
      <c r="AJ177" s="32">
        <f t="shared" si="371"/>
        <v>3</v>
      </c>
      <c r="AK177" s="32">
        <f t="shared" si="372"/>
        <v>7</v>
      </c>
      <c r="AL177" s="33">
        <f t="shared" si="373"/>
        <v>44.99224853515625</v>
      </c>
      <c r="AM177" s="3"/>
      <c r="AN177" s="48">
        <v>24</v>
      </c>
      <c r="AO177" s="3"/>
      <c r="AP177" s="64">
        <f t="shared" si="374"/>
        <v>11.598784194528875</v>
      </c>
      <c r="AQ177" s="3"/>
      <c r="AR177" s="66" t="str">
        <f t="shared" si="375"/>
        <v>51:07:45</v>
      </c>
      <c r="AS177" s="67">
        <f t="shared" si="376"/>
        <v>10</v>
      </c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15" t="s">
        <v>357</v>
      </c>
      <c r="B178" s="38">
        <v>13</v>
      </c>
      <c r="C178" s="16" t="s">
        <v>161</v>
      </c>
      <c r="D178" s="17" t="s">
        <v>162</v>
      </c>
      <c r="E178" s="16" t="s">
        <v>296</v>
      </c>
      <c r="F178" s="18">
        <v>889.9</v>
      </c>
      <c r="G178" s="18">
        <v>677.2</v>
      </c>
      <c r="H178" s="18">
        <v>557.29999999999995</v>
      </c>
      <c r="I178" s="18">
        <v>479.7</v>
      </c>
      <c r="J178" s="18">
        <v>402.9</v>
      </c>
      <c r="K178" s="18">
        <v>368.9</v>
      </c>
      <c r="L178" s="18">
        <v>348.4</v>
      </c>
      <c r="N178" s="34">
        <f t="shared" si="364"/>
        <v>54</v>
      </c>
      <c r="O178" s="35">
        <f t="shared" si="365"/>
        <v>50</v>
      </c>
      <c r="P178" s="69">
        <f t="shared" si="352"/>
        <v>8.3932860661661834E-12</v>
      </c>
      <c r="R178" s="28">
        <v>46.331389965481229</v>
      </c>
      <c r="S178" s="30">
        <f>IF(AA178=0,"",RANK(R178,R$171:R$184,1))</f>
        <v>6</v>
      </c>
      <c r="T178" s="30">
        <f>IF(AA178=0,"",RANK(R178,R$154:R$197,1))</f>
        <v>29</v>
      </c>
      <c r="U178" s="31">
        <f t="shared" si="363"/>
        <v>0</v>
      </c>
      <c r="V178" s="31">
        <f t="shared" si="360"/>
        <v>17</v>
      </c>
      <c r="W178" s="31">
        <f t="shared" si="361"/>
        <v>10</v>
      </c>
      <c r="X178" s="31">
        <f t="shared" si="362"/>
        <v>0</v>
      </c>
      <c r="Y178" s="3"/>
      <c r="Z178" s="3"/>
      <c r="AA178" s="52">
        <v>3</v>
      </c>
      <c r="AB178" s="53">
        <v>0</v>
      </c>
      <c r="AC178" s="53">
        <v>0</v>
      </c>
      <c r="AD178" s="54">
        <v>0</v>
      </c>
      <c r="AE178" s="1">
        <f t="shared" si="366"/>
        <v>54.833333333333336</v>
      </c>
      <c r="AF178" s="1">
        <f t="shared" si="367"/>
        <v>54</v>
      </c>
      <c r="AG178" s="1">
        <f t="shared" si="368"/>
        <v>50</v>
      </c>
      <c r="AH178" s="1">
        <f t="shared" si="369"/>
        <v>8.3932860661661834E-12</v>
      </c>
      <c r="AI178" s="32">
        <f t="shared" si="370"/>
        <v>1</v>
      </c>
      <c r="AJ178" s="32">
        <f t="shared" si="371"/>
        <v>22</v>
      </c>
      <c r="AK178" s="32">
        <f t="shared" si="372"/>
        <v>19</v>
      </c>
      <c r="AL178" s="33">
        <f t="shared" si="373"/>
        <v>53.003875732421875</v>
      </c>
      <c r="AM178" s="3"/>
      <c r="AN178" s="48">
        <v>24</v>
      </c>
      <c r="AO178" s="3"/>
      <c r="AP178" s="64">
        <f t="shared" si="374"/>
        <v>11.598784194528875</v>
      </c>
      <c r="AQ178" s="3"/>
      <c r="AR178" s="66" t="str">
        <f t="shared" si="375"/>
        <v>46:19:53</v>
      </c>
      <c r="AS178" s="67">
        <f t="shared" si="376"/>
        <v>6</v>
      </c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15" t="s">
        <v>357</v>
      </c>
      <c r="B179" s="38">
        <v>13</v>
      </c>
      <c r="C179" s="16" t="s">
        <v>514</v>
      </c>
      <c r="D179" s="17" t="s">
        <v>515</v>
      </c>
      <c r="E179" s="16" t="s">
        <v>524</v>
      </c>
      <c r="F179" s="18">
        <v>870.7</v>
      </c>
      <c r="G179" s="18">
        <v>668.4</v>
      </c>
      <c r="H179" s="18">
        <v>554.79999999999995</v>
      </c>
      <c r="I179" s="18">
        <v>482.9</v>
      </c>
      <c r="J179" s="18">
        <v>412.5</v>
      </c>
      <c r="K179" s="18">
        <v>382.4</v>
      </c>
      <c r="L179" s="18">
        <v>364.6</v>
      </c>
      <c r="N179" s="34">
        <f t="shared" si="364"/>
        <v>54</v>
      </c>
      <c r="O179" s="35">
        <f t="shared" si="365"/>
        <v>50</v>
      </c>
      <c r="P179" s="69">
        <f t="shared" si="352"/>
        <v>8.3932860661661834E-12</v>
      </c>
      <c r="R179" s="28">
        <v>43.473887812296553</v>
      </c>
      <c r="S179" s="30">
        <f>IF(AA179=0,"",RANK(R179,R$171:R$184,1))</f>
        <v>1</v>
      </c>
      <c r="T179" s="30">
        <f>IF(AA179=0,"",RANK(R179,R$154:R$197,1))</f>
        <v>14</v>
      </c>
      <c r="U179" s="31">
        <f t="shared" si="363"/>
        <v>0</v>
      </c>
      <c r="V179" s="31">
        <f t="shared" si="360"/>
        <v>17</v>
      </c>
      <c r="W179" s="31">
        <f t="shared" si="361"/>
        <v>10</v>
      </c>
      <c r="X179" s="31">
        <f t="shared" si="362"/>
        <v>0</v>
      </c>
      <c r="Y179" s="3"/>
      <c r="Z179" s="3"/>
      <c r="AA179" s="52">
        <v>3</v>
      </c>
      <c r="AB179" s="53">
        <v>0</v>
      </c>
      <c r="AC179" s="53">
        <v>0</v>
      </c>
      <c r="AD179" s="54">
        <v>0</v>
      </c>
      <c r="AE179" s="1">
        <f t="shared" si="366"/>
        <v>54.833333333333336</v>
      </c>
      <c r="AF179" s="1">
        <f t="shared" si="367"/>
        <v>54</v>
      </c>
      <c r="AG179" s="1">
        <f t="shared" si="368"/>
        <v>50</v>
      </c>
      <c r="AH179" s="1">
        <f t="shared" si="369"/>
        <v>8.3932860661661834E-12</v>
      </c>
      <c r="AI179" s="32">
        <f t="shared" si="370"/>
        <v>1</v>
      </c>
      <c r="AJ179" s="32">
        <f t="shared" si="371"/>
        <v>19</v>
      </c>
      <c r="AK179" s="32">
        <f t="shared" si="372"/>
        <v>28</v>
      </c>
      <c r="AL179" s="33">
        <f t="shared" si="373"/>
        <v>25.996124267578125</v>
      </c>
      <c r="AM179" s="3"/>
      <c r="AN179" s="48">
        <v>24</v>
      </c>
      <c r="AO179" s="3"/>
      <c r="AP179" s="64">
        <f t="shared" si="374"/>
        <v>11.598784194528875</v>
      </c>
      <c r="AQ179" s="3"/>
      <c r="AR179" s="66" t="str">
        <f t="shared" si="375"/>
        <v>43:28:26</v>
      </c>
      <c r="AS179" s="67">
        <f t="shared" si="376"/>
        <v>1</v>
      </c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15" t="s">
        <v>357</v>
      </c>
      <c r="B180" s="38">
        <v>13</v>
      </c>
      <c r="C180" s="16" t="s">
        <v>512</v>
      </c>
      <c r="D180" s="17" t="s">
        <v>513</v>
      </c>
      <c r="E180" s="16" t="s">
        <v>523</v>
      </c>
      <c r="F180" s="18">
        <v>930</v>
      </c>
      <c r="G180" s="18">
        <v>700.8</v>
      </c>
      <c r="H180" s="18">
        <v>570.79999999999995</v>
      </c>
      <c r="I180" s="18">
        <v>485.3</v>
      </c>
      <c r="J180" s="18">
        <v>398.8</v>
      </c>
      <c r="K180" s="18">
        <v>357.8</v>
      </c>
      <c r="L180" s="18">
        <v>331.2</v>
      </c>
      <c r="N180" s="34">
        <f t="shared" ref="N180:N181" si="377">AF180</f>
        <v>54</v>
      </c>
      <c r="O180" s="35">
        <f t="shared" ref="O180:O181" si="378">AG180</f>
        <v>50</v>
      </c>
      <c r="P180" s="69">
        <f t="shared" ref="P180:P181" si="379">AH180</f>
        <v>8.3932860661661834E-12</v>
      </c>
      <c r="R180" s="28">
        <v>49.365275624593096</v>
      </c>
      <c r="S180" s="30">
        <f t="shared" ref="S180:S181" si="380">IF(AA180=0,"",RANK(R180,R$171:R$184,1))</f>
        <v>8</v>
      </c>
      <c r="T180" s="30">
        <f>IF(AA180=0,"",RANK(R180,R$154:R$197,1))</f>
        <v>32</v>
      </c>
      <c r="U180" s="31">
        <f t="shared" si="363"/>
        <v>0</v>
      </c>
      <c r="V180" s="31">
        <f t="shared" si="360"/>
        <v>17</v>
      </c>
      <c r="W180" s="31">
        <f t="shared" si="361"/>
        <v>10</v>
      </c>
      <c r="X180" s="31">
        <f t="shared" si="362"/>
        <v>0</v>
      </c>
      <c r="Y180" s="3"/>
      <c r="Z180" s="3"/>
      <c r="AA180" s="52">
        <v>3</v>
      </c>
      <c r="AB180" s="53">
        <v>0</v>
      </c>
      <c r="AC180" s="53">
        <v>0</v>
      </c>
      <c r="AD180" s="54">
        <v>0</v>
      </c>
      <c r="AE180" s="1">
        <f t="shared" ref="AE180:AE181" si="381">(AA180-U180)*24+(AB180-V180)+(AC180-W180)/60+(AD180-X180)/3600+TIME_ZONE_CHANGE</f>
        <v>54.833333333333336</v>
      </c>
      <c r="AF180" s="1">
        <f t="shared" ref="AF180:AF181" si="382">INT(AE180)</f>
        <v>54</v>
      </c>
      <c r="AG180" s="1">
        <f t="shared" ref="AG180:AG181" si="383">INT((AE180-AF180)*60)</f>
        <v>50</v>
      </c>
      <c r="AH180" s="1">
        <f t="shared" ref="AH180:AH181" si="384">(AE180-AF180-AG180/60)*3600</f>
        <v>8.3932860661661834E-12</v>
      </c>
      <c r="AI180" s="32">
        <f t="shared" ref="AI180:AI181" si="385">INT(R180/24)</f>
        <v>2</v>
      </c>
      <c r="AJ180" s="32">
        <f t="shared" ref="AJ180:AJ181" si="386">INT(R180-AI180*24)</f>
        <v>1</v>
      </c>
      <c r="AK180" s="32">
        <f t="shared" ref="AK180:AK181" si="387">INT((R180-AI180*24-AJ180)*60)</f>
        <v>21</v>
      </c>
      <c r="AL180" s="33">
        <f t="shared" ref="AL180:AL181" si="388">R180*3600-AI180*24*3600-AJ180*3600-AK180*60</f>
        <v>54.99224853515625</v>
      </c>
      <c r="AM180" s="3"/>
      <c r="AN180" s="48">
        <v>24</v>
      </c>
      <c r="AO180" s="3"/>
      <c r="AP180" s="64">
        <f t="shared" ref="AP180:AP181" si="389">636/AE180</f>
        <v>11.598784194528875</v>
      </c>
      <c r="AQ180" s="3"/>
      <c r="AR180" s="66" t="str">
        <f t="shared" ref="AR180:AR181" si="390">TEXT(AI180*24+AJ180,"#0")&amp;":"&amp;TEXT(AK180,"00")&amp;":"&amp;TEXT(AL180,"00")</f>
        <v>49:21:55</v>
      </c>
      <c r="AS180" s="67">
        <f t="shared" ref="AS180:AS181" si="391">S180</f>
        <v>8</v>
      </c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15" t="s">
        <v>357</v>
      </c>
      <c r="B181" s="38">
        <v>13</v>
      </c>
      <c r="C181" s="16" t="s">
        <v>287</v>
      </c>
      <c r="D181" s="17" t="s">
        <v>288</v>
      </c>
      <c r="E181" s="16" t="s">
        <v>295</v>
      </c>
      <c r="F181" s="18">
        <v>907.1</v>
      </c>
      <c r="G181" s="18">
        <v>690.2</v>
      </c>
      <c r="H181" s="18">
        <v>567.70000000000005</v>
      </c>
      <c r="I181" s="18">
        <v>488.1</v>
      </c>
      <c r="J181" s="18">
        <v>409.2</v>
      </c>
      <c r="K181" s="18">
        <v>374.5</v>
      </c>
      <c r="L181" s="18">
        <v>354.1</v>
      </c>
      <c r="N181" s="34">
        <f t="shared" si="377"/>
        <v>54</v>
      </c>
      <c r="O181" s="35">
        <f t="shared" si="378"/>
        <v>50</v>
      </c>
      <c r="P181" s="69">
        <f t="shared" si="379"/>
        <v>8.3932860661661834E-12</v>
      </c>
      <c r="R181" s="28">
        <v>45.325971145629879</v>
      </c>
      <c r="S181" s="30">
        <f t="shared" si="380"/>
        <v>3</v>
      </c>
      <c r="T181" s="30">
        <f>IF(AA181=0,"",RANK(R181,R$154:R$197,1))</f>
        <v>24</v>
      </c>
      <c r="U181" s="31">
        <f t="shared" si="363"/>
        <v>0</v>
      </c>
      <c r="V181" s="31">
        <f t="shared" si="360"/>
        <v>17</v>
      </c>
      <c r="W181" s="31">
        <f t="shared" si="361"/>
        <v>10</v>
      </c>
      <c r="X181" s="31">
        <f t="shared" si="362"/>
        <v>0</v>
      </c>
      <c r="Y181" s="3"/>
      <c r="Z181" s="3"/>
      <c r="AA181" s="52">
        <v>3</v>
      </c>
      <c r="AB181" s="53">
        <v>0</v>
      </c>
      <c r="AC181" s="53">
        <v>0</v>
      </c>
      <c r="AD181" s="54">
        <v>0</v>
      </c>
      <c r="AE181" s="1">
        <f t="shared" si="381"/>
        <v>54.833333333333336</v>
      </c>
      <c r="AF181" s="1">
        <f t="shared" si="382"/>
        <v>54</v>
      </c>
      <c r="AG181" s="1">
        <f t="shared" si="383"/>
        <v>50</v>
      </c>
      <c r="AH181" s="1">
        <f t="shared" si="384"/>
        <v>8.3932860661661834E-12</v>
      </c>
      <c r="AI181" s="32">
        <f t="shared" si="385"/>
        <v>1</v>
      </c>
      <c r="AJ181" s="32">
        <f t="shared" si="386"/>
        <v>21</v>
      </c>
      <c r="AK181" s="32">
        <f t="shared" si="387"/>
        <v>19</v>
      </c>
      <c r="AL181" s="33">
        <f t="shared" si="388"/>
        <v>33.496124267578125</v>
      </c>
      <c r="AM181" s="3"/>
      <c r="AN181" s="48">
        <v>24</v>
      </c>
      <c r="AO181" s="3"/>
      <c r="AP181" s="64">
        <f t="shared" si="389"/>
        <v>11.598784194528875</v>
      </c>
      <c r="AQ181" s="3"/>
      <c r="AR181" s="66" t="str">
        <f t="shared" si="390"/>
        <v>45:19:33</v>
      </c>
      <c r="AS181" s="67">
        <f t="shared" si="391"/>
        <v>3</v>
      </c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15" t="s">
        <v>357</v>
      </c>
      <c r="B182" s="38">
        <v>13</v>
      </c>
      <c r="C182" s="16" t="s">
        <v>21</v>
      </c>
      <c r="D182" s="17" t="s">
        <v>82</v>
      </c>
      <c r="E182" s="16" t="s">
        <v>294</v>
      </c>
      <c r="F182" s="18">
        <v>900.2</v>
      </c>
      <c r="G182" s="18">
        <v>687.4</v>
      </c>
      <c r="H182" s="18">
        <v>567.5</v>
      </c>
      <c r="I182" s="18">
        <v>490.6</v>
      </c>
      <c r="J182" s="18">
        <v>413.9</v>
      </c>
      <c r="K182" s="18">
        <v>378.6</v>
      </c>
      <c r="L182" s="18">
        <v>356.2</v>
      </c>
      <c r="N182" s="34">
        <f t="shared" si="351"/>
        <v>54</v>
      </c>
      <c r="O182" s="35">
        <f t="shared" si="352"/>
        <v>50</v>
      </c>
      <c r="P182" s="69">
        <f t="shared" si="352"/>
        <v>8.3932860661661834E-12</v>
      </c>
      <c r="R182" s="28">
        <v>44.955553402370874</v>
      </c>
      <c r="S182" s="30">
        <f>IF(AA182=0,"",RANK(R182,R$171:R$184,1))</f>
        <v>2</v>
      </c>
      <c r="T182" s="30">
        <f>IF(AA182=0,"",RANK(R182,R$154:R$197,1))</f>
        <v>20</v>
      </c>
      <c r="U182" s="31">
        <f t="shared" si="363"/>
        <v>0</v>
      </c>
      <c r="V182" s="31">
        <f t="shared" si="360"/>
        <v>17</v>
      </c>
      <c r="W182" s="31">
        <f t="shared" si="361"/>
        <v>10</v>
      </c>
      <c r="X182" s="31">
        <f t="shared" si="362"/>
        <v>0</v>
      </c>
      <c r="AA182" s="52">
        <v>3</v>
      </c>
      <c r="AB182" s="53">
        <v>0</v>
      </c>
      <c r="AC182" s="53">
        <v>0</v>
      </c>
      <c r="AD182" s="54">
        <v>0</v>
      </c>
      <c r="AE182" s="1">
        <f t="shared" si="353"/>
        <v>54.833333333333336</v>
      </c>
      <c r="AF182" s="1">
        <f t="shared" si="354"/>
        <v>54</v>
      </c>
      <c r="AG182" s="1">
        <f t="shared" si="355"/>
        <v>50</v>
      </c>
      <c r="AH182" s="1">
        <f t="shared" si="356"/>
        <v>8.3932860661661834E-12</v>
      </c>
      <c r="AI182" s="32">
        <f>INT(R182/24)</f>
        <v>1</v>
      </c>
      <c r="AJ182" s="32">
        <f>INT(R182-AI182*24)</f>
        <v>20</v>
      </c>
      <c r="AK182" s="32">
        <f>INT((R182-AI182*24-AJ182)*60)</f>
        <v>57</v>
      </c>
      <c r="AL182" s="33">
        <f>R182*3600-AI182*24*3600-AJ182*3600-AK182*60</f>
        <v>19.99224853515625</v>
      </c>
      <c r="AN182" s="48">
        <v>24</v>
      </c>
      <c r="AP182" s="64">
        <f t="shared" si="357"/>
        <v>11.598784194528875</v>
      </c>
      <c r="AR182" s="66" t="str">
        <f t="shared" si="358"/>
        <v>44:57:20</v>
      </c>
      <c r="AS182" s="67">
        <f t="shared" si="359"/>
        <v>2</v>
      </c>
    </row>
    <row r="183" spans="1:76" x14ac:dyDescent="0.25">
      <c r="A183" s="15" t="s">
        <v>357</v>
      </c>
      <c r="B183" s="38">
        <v>13</v>
      </c>
      <c r="C183" s="16" t="s">
        <v>510</v>
      </c>
      <c r="D183" s="17" t="s">
        <v>511</v>
      </c>
      <c r="E183" s="16" t="s">
        <v>522</v>
      </c>
      <c r="F183" s="18">
        <v>942.9</v>
      </c>
      <c r="G183" s="18">
        <v>708.7</v>
      </c>
      <c r="H183" s="18">
        <v>576.6</v>
      </c>
      <c r="I183" s="18">
        <v>490.8</v>
      </c>
      <c r="J183" s="18">
        <v>406.6</v>
      </c>
      <c r="K183" s="18">
        <v>370.5</v>
      </c>
      <c r="L183" s="18">
        <v>350</v>
      </c>
      <c r="N183" s="34">
        <f t="shared" si="351"/>
        <v>54</v>
      </c>
      <c r="O183" s="35">
        <f t="shared" si="352"/>
        <v>50</v>
      </c>
      <c r="P183" s="69">
        <f t="shared" si="352"/>
        <v>8.3932860661661834E-12</v>
      </c>
      <c r="R183" s="28">
        <v>46.049166666666665</v>
      </c>
      <c r="S183" s="30">
        <f>IF(AA183=0,"",RANK(R183,R$171:R$184,1))</f>
        <v>5</v>
      </c>
      <c r="T183" s="30">
        <f>IF(AA183=0,"",RANK(R183,R$154:R$197,1))</f>
        <v>28</v>
      </c>
      <c r="U183" s="31">
        <f t="shared" si="363"/>
        <v>0</v>
      </c>
      <c r="V183" s="31">
        <f t="shared" si="360"/>
        <v>17</v>
      </c>
      <c r="W183" s="31">
        <f t="shared" si="361"/>
        <v>10</v>
      </c>
      <c r="X183" s="31">
        <f t="shared" si="362"/>
        <v>0</v>
      </c>
      <c r="AA183" s="52">
        <v>3</v>
      </c>
      <c r="AB183" s="53">
        <v>0</v>
      </c>
      <c r="AC183" s="53">
        <v>0</v>
      </c>
      <c r="AD183" s="54">
        <v>0</v>
      </c>
      <c r="AE183" s="1">
        <f t="shared" si="353"/>
        <v>54.833333333333336</v>
      </c>
      <c r="AF183" s="1">
        <f t="shared" si="354"/>
        <v>54</v>
      </c>
      <c r="AG183" s="1">
        <f t="shared" si="355"/>
        <v>50</v>
      </c>
      <c r="AH183" s="1">
        <f t="shared" si="356"/>
        <v>8.3932860661661834E-12</v>
      </c>
      <c r="AI183" s="32">
        <f>INT(R183/24)</f>
        <v>1</v>
      </c>
      <c r="AJ183" s="32">
        <f>INT(R183-AI183*24)</f>
        <v>22</v>
      </c>
      <c r="AK183" s="32">
        <f>INT((R183-AI183*24-AJ183)*60)</f>
        <v>2</v>
      </c>
      <c r="AL183" s="33">
        <f>R183*3600-AI183*24*3600-AJ183*3600-AK183*60</f>
        <v>57</v>
      </c>
      <c r="AN183" s="48">
        <v>24</v>
      </c>
      <c r="AP183" s="64">
        <f t="shared" si="357"/>
        <v>11.598784194528875</v>
      </c>
      <c r="AR183" s="66" t="str">
        <f t="shared" si="358"/>
        <v>46:02:57</v>
      </c>
      <c r="AS183" s="67">
        <f t="shared" si="359"/>
        <v>5</v>
      </c>
    </row>
    <row r="184" spans="1:76" x14ac:dyDescent="0.25">
      <c r="A184" s="15" t="s">
        <v>357</v>
      </c>
      <c r="B184" s="38">
        <v>13</v>
      </c>
      <c r="C184" s="16" t="s">
        <v>509</v>
      </c>
      <c r="D184" s="17" t="s">
        <v>278</v>
      </c>
      <c r="E184" s="16" t="s">
        <v>282</v>
      </c>
      <c r="F184" s="18">
        <v>959.8</v>
      </c>
      <c r="G184" s="18">
        <v>720</v>
      </c>
      <c r="H184" s="18">
        <v>584.79999999999995</v>
      </c>
      <c r="I184" s="18">
        <v>495.7</v>
      </c>
      <c r="J184" s="18">
        <v>408.5</v>
      </c>
      <c r="K184" s="18">
        <v>371.3</v>
      </c>
      <c r="L184" s="18">
        <v>350.5</v>
      </c>
      <c r="N184" s="45">
        <f t="shared" si="351"/>
        <v>54</v>
      </c>
      <c r="O184" s="46">
        <f t="shared" si="352"/>
        <v>50</v>
      </c>
      <c r="P184" s="70">
        <f t="shared" si="352"/>
        <v>8.3932860661661834E-12</v>
      </c>
      <c r="R184" s="28">
        <v>45.960972222222225</v>
      </c>
      <c r="S184" s="30">
        <f>IF(AA184=0,"",RANK(R184,R$171:R$184,1))</f>
        <v>4</v>
      </c>
      <c r="T184" s="30">
        <f>IF(AA184=0,"",RANK(R184,R$154:R$197,1))</f>
        <v>27</v>
      </c>
      <c r="U184" s="31">
        <f t="shared" si="363"/>
        <v>0</v>
      </c>
      <c r="V184" s="31">
        <f t="shared" si="360"/>
        <v>17</v>
      </c>
      <c r="W184" s="31">
        <f t="shared" si="361"/>
        <v>10</v>
      </c>
      <c r="X184" s="31">
        <f t="shared" si="362"/>
        <v>0</v>
      </c>
      <c r="AA184" s="55">
        <v>3</v>
      </c>
      <c r="AB184" s="56">
        <v>0</v>
      </c>
      <c r="AC184" s="56">
        <v>0</v>
      </c>
      <c r="AD184" s="57">
        <v>0</v>
      </c>
      <c r="AE184" s="1">
        <f t="shared" si="353"/>
        <v>54.833333333333336</v>
      </c>
      <c r="AF184" s="1">
        <f t="shared" si="354"/>
        <v>54</v>
      </c>
      <c r="AG184" s="1">
        <f t="shared" si="355"/>
        <v>50</v>
      </c>
      <c r="AH184" s="1">
        <f t="shared" si="356"/>
        <v>8.3932860661661834E-12</v>
      </c>
      <c r="AI184" s="32">
        <f>INT(R184/24)</f>
        <v>1</v>
      </c>
      <c r="AJ184" s="32">
        <f>INT(R184-AI184*24)</f>
        <v>21</v>
      </c>
      <c r="AK184" s="32">
        <f>INT((R184-AI184*24-AJ184)*60)</f>
        <v>57</v>
      </c>
      <c r="AL184" s="33">
        <f>R184*3600-AI184*24*3600-AJ184*3600-AK184*60</f>
        <v>39.5</v>
      </c>
      <c r="AN184" s="48">
        <v>24</v>
      </c>
      <c r="AP184" s="64">
        <f t="shared" si="357"/>
        <v>11.598784194528875</v>
      </c>
      <c r="AR184" s="66" t="str">
        <f t="shared" si="358"/>
        <v>45:57:40</v>
      </c>
      <c r="AS184" s="67">
        <f t="shared" si="359"/>
        <v>4</v>
      </c>
    </row>
    <row r="185" spans="1:76" x14ac:dyDescent="0.25">
      <c r="A185" s="15"/>
      <c r="B185" s="38"/>
      <c r="F185" s="18"/>
      <c r="G185" s="18"/>
      <c r="H185" s="18"/>
      <c r="I185" s="18"/>
      <c r="J185" s="18"/>
      <c r="K185" s="18"/>
      <c r="L185" s="18"/>
      <c r="N185" s="20"/>
      <c r="O185" s="20"/>
      <c r="P185" s="20"/>
      <c r="R185" s="28"/>
      <c r="S185" s="30"/>
      <c r="T185" s="30"/>
      <c r="AN185" s="48"/>
    </row>
    <row r="186" spans="1:76" x14ac:dyDescent="0.25">
      <c r="A186" s="8"/>
      <c r="B186" s="10"/>
      <c r="C186" s="9"/>
      <c r="D186" s="10" t="s">
        <v>3</v>
      </c>
      <c r="E186" s="9"/>
      <c r="F186" s="82" t="s">
        <v>4</v>
      </c>
      <c r="G186" s="82"/>
      <c r="H186" s="82"/>
      <c r="I186" s="82"/>
      <c r="J186" s="82"/>
      <c r="K186" s="82"/>
      <c r="L186" s="82"/>
      <c r="M186" s="9"/>
      <c r="N186" s="11" t="s">
        <v>5</v>
      </c>
      <c r="O186" s="7"/>
      <c r="P186" s="5"/>
      <c r="R186" s="5" t="s">
        <v>6</v>
      </c>
      <c r="S186" s="6" t="s">
        <v>36</v>
      </c>
      <c r="T186" s="6" t="s">
        <v>36</v>
      </c>
      <c r="U186" s="5" t="s">
        <v>55</v>
      </c>
      <c r="AA186" s="41" t="s">
        <v>56</v>
      </c>
      <c r="AB186" s="41"/>
      <c r="AC186" s="41"/>
      <c r="AD186" s="41"/>
      <c r="AE186" s="40" t="s">
        <v>63</v>
      </c>
      <c r="AF186" s="41" t="s">
        <v>54</v>
      </c>
      <c r="AG186" s="41"/>
      <c r="AH186" s="41"/>
      <c r="AI186" s="41" t="s">
        <v>53</v>
      </c>
      <c r="AJ186" s="41"/>
      <c r="AK186" s="41"/>
      <c r="AL186" s="41"/>
      <c r="AN186" s="40" t="s">
        <v>58</v>
      </c>
    </row>
    <row r="187" spans="1:76" x14ac:dyDescent="0.25">
      <c r="A187" s="12" t="s">
        <v>7</v>
      </c>
      <c r="B187" s="13" t="s">
        <v>52</v>
      </c>
      <c r="C187" s="13" t="s">
        <v>8</v>
      </c>
      <c r="D187" s="13" t="s">
        <v>9</v>
      </c>
      <c r="E187" s="13" t="s">
        <v>10</v>
      </c>
      <c r="F187" s="13" t="s">
        <v>11</v>
      </c>
      <c r="G187" s="13" t="s">
        <v>12</v>
      </c>
      <c r="H187" s="13" t="s">
        <v>13</v>
      </c>
      <c r="I187" s="13" t="s">
        <v>14</v>
      </c>
      <c r="J187" s="13" t="s">
        <v>15</v>
      </c>
      <c r="K187" s="13" t="s">
        <v>16</v>
      </c>
      <c r="L187" s="13" t="s">
        <v>17</v>
      </c>
      <c r="M187" s="13"/>
      <c r="N187" s="6" t="s">
        <v>18</v>
      </c>
      <c r="O187" s="14" t="s">
        <v>19</v>
      </c>
      <c r="P187" s="6" t="s">
        <v>20</v>
      </c>
      <c r="R187" s="6" t="s">
        <v>18</v>
      </c>
      <c r="S187" s="6" t="s">
        <v>169</v>
      </c>
      <c r="T187" s="6" t="s">
        <v>170</v>
      </c>
      <c r="U187" s="6" t="s">
        <v>48</v>
      </c>
      <c r="V187" s="6" t="s">
        <v>49</v>
      </c>
      <c r="W187" s="6" t="s">
        <v>50</v>
      </c>
      <c r="X187" s="6" t="s">
        <v>51</v>
      </c>
      <c r="AA187" s="40" t="s">
        <v>44</v>
      </c>
      <c r="AB187" s="40" t="s">
        <v>45</v>
      </c>
      <c r="AC187" s="40" t="s">
        <v>46</v>
      </c>
      <c r="AD187" s="40" t="s">
        <v>47</v>
      </c>
      <c r="AE187" s="41" t="s">
        <v>64</v>
      </c>
      <c r="AF187" s="41" t="s">
        <v>45</v>
      </c>
      <c r="AG187" s="41" t="s">
        <v>46</v>
      </c>
      <c r="AH187" s="41" t="s">
        <v>47</v>
      </c>
      <c r="AI187" s="40" t="s">
        <v>44</v>
      </c>
      <c r="AJ187" s="40" t="s">
        <v>45</v>
      </c>
      <c r="AK187" s="40" t="s">
        <v>46</v>
      </c>
      <c r="AL187" s="40" t="s">
        <v>47</v>
      </c>
      <c r="AN187" s="40" t="s">
        <v>59</v>
      </c>
    </row>
    <row r="188" spans="1:76" x14ac:dyDescent="0.25">
      <c r="A188" s="15" t="s">
        <v>24</v>
      </c>
      <c r="B188" s="38">
        <v>14</v>
      </c>
      <c r="C188" s="16" t="s">
        <v>543</v>
      </c>
      <c r="D188" s="17" t="s">
        <v>544</v>
      </c>
      <c r="E188" s="16" t="s">
        <v>554</v>
      </c>
      <c r="F188" s="18">
        <v>767.7</v>
      </c>
      <c r="G188" s="18">
        <v>590.70000000000005</v>
      </c>
      <c r="H188" s="18">
        <v>488.7</v>
      </c>
      <c r="I188" s="18">
        <v>418.9</v>
      </c>
      <c r="J188" s="18">
        <v>334.3</v>
      </c>
      <c r="K188" s="18">
        <v>280.8</v>
      </c>
      <c r="L188" s="18">
        <v>243.4</v>
      </c>
      <c r="N188" s="42">
        <f t="shared" ref="N188:P197" si="392">AF188</f>
        <v>54</v>
      </c>
      <c r="O188" s="43">
        <f t="shared" si="392"/>
        <v>39</v>
      </c>
      <c r="P188" s="68">
        <f t="shared" si="392"/>
        <v>59.999999999991395</v>
      </c>
      <c r="R188" s="28">
        <v>33.918439867965432</v>
      </c>
      <c r="S188" s="30">
        <f>IF(AA188=0,"",RANK(R188,R$188:R$197,1))</f>
        <v>10</v>
      </c>
      <c r="T188" s="30">
        <f>IF(AA188=0,"",RANK(R188,R$154:R$197,1))</f>
        <v>10</v>
      </c>
      <c r="U188" s="32">
        <v>0</v>
      </c>
      <c r="V188" s="32">
        <v>17</v>
      </c>
      <c r="W188" s="32">
        <v>20</v>
      </c>
      <c r="X188" s="32">
        <v>0</v>
      </c>
      <c r="Y188" s="3"/>
      <c r="Z188" s="3"/>
      <c r="AA188" s="49">
        <v>3</v>
      </c>
      <c r="AB188" s="50">
        <v>0</v>
      </c>
      <c r="AC188" s="50">
        <v>0</v>
      </c>
      <c r="AD188" s="51">
        <v>0</v>
      </c>
      <c r="AE188" s="1">
        <f>(AA188-U188)*24+(AB188-V188)+(AC188-W188)/60+(AD188-X188)/3600+TIME_ZONE_CHANGE</f>
        <v>54.666666666666664</v>
      </c>
      <c r="AF188" s="1">
        <f>INT(AE188)</f>
        <v>54</v>
      </c>
      <c r="AG188" s="1">
        <f>INT((AE188-AF188)*60)</f>
        <v>39</v>
      </c>
      <c r="AH188" s="1">
        <f>(AE188-AF188-AG188/60)*3600</f>
        <v>59.999999999991395</v>
      </c>
      <c r="AI188" s="32">
        <f t="shared" ref="AI188:AI197" si="393">INT(R188/24)</f>
        <v>1</v>
      </c>
      <c r="AJ188" s="32">
        <f t="shared" ref="AJ188:AJ197" si="394">INT(R188-AI188*24)</f>
        <v>9</v>
      </c>
      <c r="AK188" s="32">
        <f t="shared" ref="AK188:AK197" si="395">INT((R188-AI188*24-AJ188)*60)</f>
        <v>55</v>
      </c>
      <c r="AL188" s="33">
        <f t="shared" ref="AL188:AL197" si="396">R188*3600-AI188*24*3600-AJ188*3600-AK188*60</f>
        <v>6.3835246755625121</v>
      </c>
      <c r="AM188" s="3"/>
      <c r="AN188" s="48">
        <v>17.6588134765625</v>
      </c>
      <c r="AO188" s="3"/>
      <c r="AP188" s="64">
        <f>636/AE188</f>
        <v>11.634146341463415</v>
      </c>
      <c r="AQ188" s="3"/>
      <c r="AR188" s="66" t="str">
        <f t="shared" ref="AR188:AR197" si="397">TEXT(AI188*24+AJ188,"#0")&amp;":"&amp;TEXT(AK188,"00")&amp;":"&amp;TEXT(AL188,"00")</f>
        <v>33:55:06</v>
      </c>
      <c r="AS188" s="67">
        <f t="shared" ref="AS188:AS197" si="398">S188</f>
        <v>10</v>
      </c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15" t="s">
        <v>24</v>
      </c>
      <c r="B189" s="38">
        <v>14</v>
      </c>
      <c r="C189" s="16" t="s">
        <v>541</v>
      </c>
      <c r="D189" s="17" t="s">
        <v>542</v>
      </c>
      <c r="E189" s="16" t="s">
        <v>553</v>
      </c>
      <c r="F189" s="18">
        <v>757.5</v>
      </c>
      <c r="G189" s="18">
        <v>586.70000000000005</v>
      </c>
      <c r="H189" s="18">
        <v>490.4</v>
      </c>
      <c r="I189" s="18">
        <v>427.6</v>
      </c>
      <c r="J189" s="18">
        <v>360.1</v>
      </c>
      <c r="K189" s="18">
        <v>323.39999999999998</v>
      </c>
      <c r="L189" s="18">
        <v>297</v>
      </c>
      <c r="N189" s="34">
        <f t="shared" si="392"/>
        <v>54</v>
      </c>
      <c r="O189" s="35">
        <f t="shared" si="392"/>
        <v>39</v>
      </c>
      <c r="P189" s="69">
        <f t="shared" si="392"/>
        <v>59.999999999991395</v>
      </c>
      <c r="R189" s="28">
        <v>28.9331044791127</v>
      </c>
      <c r="S189" s="30">
        <f>IF(AA189=0,"",RANK(R189,R$188:R$197,1))</f>
        <v>8</v>
      </c>
      <c r="T189" s="30">
        <f>IF(AA189=0,"",RANK(R189,R$154:R$197,1))</f>
        <v>8</v>
      </c>
      <c r="U189" s="31">
        <f t="shared" ref="U189:U196" si="399">U188</f>
        <v>0</v>
      </c>
      <c r="V189" s="31">
        <f t="shared" ref="V189:V196" si="400">V188</f>
        <v>17</v>
      </c>
      <c r="W189" s="31">
        <f t="shared" ref="W189:W196" si="401">W188</f>
        <v>20</v>
      </c>
      <c r="X189" s="31">
        <f t="shared" ref="X189:X196" si="402">X188</f>
        <v>0</v>
      </c>
      <c r="Y189" s="3"/>
      <c r="Z189" s="3"/>
      <c r="AA189" s="52">
        <v>3</v>
      </c>
      <c r="AB189" s="53">
        <v>0</v>
      </c>
      <c r="AC189" s="53">
        <v>0</v>
      </c>
      <c r="AD189" s="54">
        <v>0</v>
      </c>
      <c r="AE189" s="1">
        <f>(AA189-U189)*24+(AB189-V189)+(AC189-W189)/60+(AD189-X189)/3600+TIME_ZONE_CHANGE</f>
        <v>54.666666666666664</v>
      </c>
      <c r="AF189" s="1">
        <f>INT(AE189)</f>
        <v>54</v>
      </c>
      <c r="AG189" s="1">
        <f>INT((AE189-AF189)*60)</f>
        <v>39</v>
      </c>
      <c r="AH189" s="1">
        <f>(AE189-AF189-AG189/60)*3600</f>
        <v>59.999999999991395</v>
      </c>
      <c r="AI189" s="32">
        <f t="shared" si="393"/>
        <v>1</v>
      </c>
      <c r="AJ189" s="32">
        <f t="shared" si="394"/>
        <v>4</v>
      </c>
      <c r="AK189" s="32">
        <f t="shared" si="395"/>
        <v>55</v>
      </c>
      <c r="AL189" s="33">
        <f t="shared" si="396"/>
        <v>59.176124805715517</v>
      </c>
      <c r="AM189" s="3"/>
      <c r="AN189" s="48">
        <v>21.886985778808594</v>
      </c>
      <c r="AO189" s="3"/>
      <c r="AP189" s="64">
        <f>636/AE189</f>
        <v>11.634146341463415</v>
      </c>
      <c r="AQ189" s="3"/>
      <c r="AR189" s="66" t="str">
        <f t="shared" si="397"/>
        <v>28:55:59</v>
      </c>
      <c r="AS189" s="67">
        <f t="shared" si="398"/>
        <v>8</v>
      </c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15" t="s">
        <v>24</v>
      </c>
      <c r="B190" s="38">
        <v>14</v>
      </c>
      <c r="C190" s="16" t="s">
        <v>539</v>
      </c>
      <c r="D190" s="17" t="s">
        <v>540</v>
      </c>
      <c r="E190" s="16" t="s">
        <v>552</v>
      </c>
      <c r="F190" s="18">
        <v>760.6</v>
      </c>
      <c r="G190" s="18">
        <v>591.1</v>
      </c>
      <c r="H190" s="18">
        <v>495.6</v>
      </c>
      <c r="I190" s="18">
        <v>433.2</v>
      </c>
      <c r="J190" s="18">
        <v>367.4</v>
      </c>
      <c r="K190" s="18">
        <v>333.8</v>
      </c>
      <c r="L190" s="18">
        <v>311.3</v>
      </c>
      <c r="N190" s="34">
        <f t="shared" ref="N190:N195" si="403">AF190</f>
        <v>54</v>
      </c>
      <c r="O190" s="35">
        <f t="shared" ref="O190:O195" si="404">AG190</f>
        <v>39</v>
      </c>
      <c r="P190" s="69">
        <f t="shared" si="392"/>
        <v>59.999999999991395</v>
      </c>
      <c r="R190" s="28">
        <v>27.044168819851343</v>
      </c>
      <c r="S190" s="30">
        <f>IF(AA190=0,"",RANK(R190,R$188:R$197,1))</f>
        <v>6</v>
      </c>
      <c r="T190" s="30">
        <f>IF(AA190=0,"",RANK(R190,R$154:R$197,1))</f>
        <v>6</v>
      </c>
      <c r="U190" s="31">
        <f t="shared" si="399"/>
        <v>0</v>
      </c>
      <c r="V190" s="31">
        <f t="shared" si="400"/>
        <v>17</v>
      </c>
      <c r="W190" s="31">
        <f t="shared" si="401"/>
        <v>20</v>
      </c>
      <c r="X190" s="31">
        <f t="shared" si="402"/>
        <v>0</v>
      </c>
      <c r="Y190" s="3"/>
      <c r="Z190" s="3"/>
      <c r="AA190" s="52">
        <v>3</v>
      </c>
      <c r="AB190" s="53">
        <v>0</v>
      </c>
      <c r="AC190" s="53">
        <v>0</v>
      </c>
      <c r="AD190" s="54">
        <v>0</v>
      </c>
      <c r="AE190" s="1">
        <f t="shared" ref="AE190:AE195" si="405">(AA190-U190)*24+(AB190-V190)+(AC190-W190)/60+(AD190-X190)/3600+TIME_ZONE_CHANGE</f>
        <v>54.666666666666664</v>
      </c>
      <c r="AF190" s="1">
        <f t="shared" ref="AF190:AF195" si="406">INT(AE190)</f>
        <v>54</v>
      </c>
      <c r="AG190" s="1">
        <f t="shared" ref="AG190:AG195" si="407">INT((AE190-AF190)*60)</f>
        <v>39</v>
      </c>
      <c r="AH190" s="1">
        <f t="shared" ref="AH190:AH195" si="408">(AE190-AF190-AG190/60)*3600</f>
        <v>59.999999999991395</v>
      </c>
      <c r="AI190" s="32">
        <f t="shared" si="393"/>
        <v>1</v>
      </c>
      <c r="AJ190" s="32">
        <f t="shared" si="394"/>
        <v>3</v>
      </c>
      <c r="AK190" s="32">
        <f t="shared" si="395"/>
        <v>2</v>
      </c>
      <c r="AL190" s="33">
        <f t="shared" si="396"/>
        <v>39.007751464829198</v>
      </c>
      <c r="AM190" s="3"/>
      <c r="AN190" s="48">
        <v>24</v>
      </c>
      <c r="AO190" s="3"/>
      <c r="AP190" s="64">
        <f t="shared" ref="AP190:AP195" si="409">636/AE190</f>
        <v>11.634146341463415</v>
      </c>
      <c r="AQ190" s="3"/>
      <c r="AR190" s="66" t="str">
        <f t="shared" si="397"/>
        <v>27:02:39</v>
      </c>
      <c r="AS190" s="67">
        <f t="shared" si="398"/>
        <v>6</v>
      </c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15" t="s">
        <v>24</v>
      </c>
      <c r="B191" s="38">
        <v>14</v>
      </c>
      <c r="C191" s="16" t="s">
        <v>244</v>
      </c>
      <c r="D191" s="17" t="s">
        <v>245</v>
      </c>
      <c r="E191" s="16" t="s">
        <v>551</v>
      </c>
      <c r="F191" s="18">
        <v>804.9</v>
      </c>
      <c r="G191" s="18">
        <v>625.29999999999995</v>
      </c>
      <c r="H191" s="18">
        <v>524</v>
      </c>
      <c r="I191" s="18">
        <v>457.3</v>
      </c>
      <c r="J191" s="18">
        <v>383.4</v>
      </c>
      <c r="K191" s="18">
        <v>341.4</v>
      </c>
      <c r="L191" s="18">
        <v>311</v>
      </c>
      <c r="N191" s="34">
        <f t="shared" si="403"/>
        <v>54</v>
      </c>
      <c r="O191" s="35">
        <f t="shared" si="404"/>
        <v>39</v>
      </c>
      <c r="P191" s="69">
        <f t="shared" si="392"/>
        <v>59.999999999991395</v>
      </c>
      <c r="R191" s="28">
        <v>27.09708333333333</v>
      </c>
      <c r="S191" s="30">
        <f>IF(AA191=0,"",RANK(R191,R$188:R$197,1))</f>
        <v>7</v>
      </c>
      <c r="T191" s="30">
        <f>IF(AA191=0,"",RANK(R191,R$154:R$197,1))</f>
        <v>7</v>
      </c>
      <c r="U191" s="31">
        <f t="shared" si="399"/>
        <v>0</v>
      </c>
      <c r="V191" s="31">
        <f t="shared" si="400"/>
        <v>17</v>
      </c>
      <c r="W191" s="31">
        <f t="shared" si="401"/>
        <v>20</v>
      </c>
      <c r="X191" s="31">
        <f t="shared" si="402"/>
        <v>0</v>
      </c>
      <c r="Y191" s="3"/>
      <c r="Z191" s="3"/>
      <c r="AA191" s="52">
        <v>3</v>
      </c>
      <c r="AB191" s="53">
        <v>0</v>
      </c>
      <c r="AC191" s="53">
        <v>0</v>
      </c>
      <c r="AD191" s="54">
        <v>0</v>
      </c>
      <c r="AE191" s="1">
        <f t="shared" si="405"/>
        <v>54.666666666666664</v>
      </c>
      <c r="AF191" s="1">
        <f t="shared" si="406"/>
        <v>54</v>
      </c>
      <c r="AG191" s="1">
        <f t="shared" si="407"/>
        <v>39</v>
      </c>
      <c r="AH191" s="1">
        <f t="shared" si="408"/>
        <v>59.999999999991395</v>
      </c>
      <c r="AI191" s="32">
        <f t="shared" si="393"/>
        <v>1</v>
      </c>
      <c r="AJ191" s="32">
        <f t="shared" si="394"/>
        <v>3</v>
      </c>
      <c r="AK191" s="32">
        <f t="shared" si="395"/>
        <v>5</v>
      </c>
      <c r="AL191" s="33">
        <f t="shared" si="396"/>
        <v>49.499999999985448</v>
      </c>
      <c r="AM191" s="3"/>
      <c r="AN191" s="48">
        <v>24</v>
      </c>
      <c r="AO191" s="3"/>
      <c r="AP191" s="64">
        <f t="shared" si="409"/>
        <v>11.634146341463415</v>
      </c>
      <c r="AQ191" s="3"/>
      <c r="AR191" s="66" t="str">
        <f t="shared" si="397"/>
        <v>27:05:49</v>
      </c>
      <c r="AS191" s="67">
        <f t="shared" si="398"/>
        <v>7</v>
      </c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15" t="s">
        <v>24</v>
      </c>
      <c r="B192" s="38">
        <v>14</v>
      </c>
      <c r="C192" s="16" t="s">
        <v>537</v>
      </c>
      <c r="D192" s="17" t="s">
        <v>538</v>
      </c>
      <c r="E192" s="16" t="s">
        <v>550</v>
      </c>
      <c r="F192" s="18">
        <v>846.8</v>
      </c>
      <c r="G192" s="18">
        <v>647.20000000000005</v>
      </c>
      <c r="H192" s="18">
        <v>532.9</v>
      </c>
      <c r="I192" s="18">
        <v>457.8</v>
      </c>
      <c r="J192" s="18">
        <v>374.5</v>
      </c>
      <c r="K192" s="18">
        <v>325</v>
      </c>
      <c r="L192" s="18">
        <v>286.7</v>
      </c>
      <c r="N192" s="34">
        <f t="shared" si="403"/>
        <v>54</v>
      </c>
      <c r="O192" s="35">
        <f t="shared" si="404"/>
        <v>39</v>
      </c>
      <c r="P192" s="69">
        <f t="shared" si="392"/>
        <v>59.999999999991395</v>
      </c>
      <c r="R192" s="28">
        <v>29.328889177368282</v>
      </c>
      <c r="S192" s="30">
        <f>IF(AA192=0,"",RANK(R192,R$188:R$197,1))</f>
        <v>9</v>
      </c>
      <c r="T192" s="30">
        <f>IF(AA192=0,"",RANK(R192,R$154:R$197,1))</f>
        <v>9</v>
      </c>
      <c r="U192" s="31">
        <f t="shared" si="399"/>
        <v>0</v>
      </c>
      <c r="V192" s="31">
        <f t="shared" si="400"/>
        <v>17</v>
      </c>
      <c r="W192" s="31">
        <f t="shared" si="401"/>
        <v>20</v>
      </c>
      <c r="X192" s="31">
        <f t="shared" si="402"/>
        <v>0</v>
      </c>
      <c r="Y192" s="3"/>
      <c r="Z192" s="3"/>
      <c r="AA192" s="52">
        <v>3</v>
      </c>
      <c r="AB192" s="53">
        <v>0</v>
      </c>
      <c r="AC192" s="53">
        <v>0</v>
      </c>
      <c r="AD192" s="54">
        <v>0</v>
      </c>
      <c r="AE192" s="1">
        <f t="shared" si="405"/>
        <v>54.666666666666664</v>
      </c>
      <c r="AF192" s="1">
        <f t="shared" si="406"/>
        <v>54</v>
      </c>
      <c r="AG192" s="1">
        <f t="shared" si="407"/>
        <v>39</v>
      </c>
      <c r="AH192" s="1">
        <f t="shared" si="408"/>
        <v>59.999999999991395</v>
      </c>
      <c r="AI192" s="32">
        <f t="shared" si="393"/>
        <v>1</v>
      </c>
      <c r="AJ192" s="32">
        <f t="shared" si="394"/>
        <v>5</v>
      </c>
      <c r="AK192" s="32">
        <f t="shared" si="395"/>
        <v>19</v>
      </c>
      <c r="AL192" s="33">
        <f t="shared" si="396"/>
        <v>44.001038525821059</v>
      </c>
      <c r="AM192" s="3"/>
      <c r="AN192" s="48">
        <v>21.463773727416992</v>
      </c>
      <c r="AO192" s="3"/>
      <c r="AP192" s="64">
        <f t="shared" si="409"/>
        <v>11.634146341463415</v>
      </c>
      <c r="AQ192" s="3"/>
      <c r="AR192" s="66" t="str">
        <f t="shared" si="397"/>
        <v>29:19:44</v>
      </c>
      <c r="AS192" s="67">
        <f t="shared" si="398"/>
        <v>9</v>
      </c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15" t="s">
        <v>24</v>
      </c>
      <c r="B193" s="38">
        <v>14</v>
      </c>
      <c r="C193" s="16" t="s">
        <v>240</v>
      </c>
      <c r="D193" s="17" t="s">
        <v>241</v>
      </c>
      <c r="E193" s="16" t="s">
        <v>549</v>
      </c>
      <c r="F193" s="18">
        <v>806.2</v>
      </c>
      <c r="G193" s="18">
        <v>626.79999999999995</v>
      </c>
      <c r="H193" s="18">
        <v>525.79999999999995</v>
      </c>
      <c r="I193" s="18">
        <v>459.1</v>
      </c>
      <c r="J193" s="18">
        <v>385.7</v>
      </c>
      <c r="K193" s="18">
        <v>344.4</v>
      </c>
      <c r="L193" s="18">
        <v>314.5</v>
      </c>
      <c r="N193" s="34">
        <f t="shared" si="403"/>
        <v>54</v>
      </c>
      <c r="O193" s="35">
        <f t="shared" si="404"/>
        <v>39</v>
      </c>
      <c r="P193" s="69">
        <f t="shared" si="392"/>
        <v>59.999999999991395</v>
      </c>
      <c r="R193" s="28">
        <v>26.479722222222218</v>
      </c>
      <c r="S193" s="30">
        <f>IF(AA193=0,"",RANK(R193,R$188:R$197,1))</f>
        <v>5</v>
      </c>
      <c r="T193" s="30">
        <f>IF(AA193=0,"",RANK(R193,R$154:R$197,1))</f>
        <v>5</v>
      </c>
      <c r="U193" s="31">
        <f t="shared" si="399"/>
        <v>0</v>
      </c>
      <c r="V193" s="31">
        <f t="shared" si="400"/>
        <v>17</v>
      </c>
      <c r="W193" s="31">
        <f t="shared" si="401"/>
        <v>20</v>
      </c>
      <c r="X193" s="31">
        <f t="shared" si="402"/>
        <v>0</v>
      </c>
      <c r="Y193" s="3"/>
      <c r="Z193" s="3"/>
      <c r="AA193" s="52">
        <v>3</v>
      </c>
      <c r="AB193" s="53">
        <v>0</v>
      </c>
      <c r="AC193" s="53">
        <v>0</v>
      </c>
      <c r="AD193" s="54">
        <v>0</v>
      </c>
      <c r="AE193" s="1">
        <f t="shared" si="405"/>
        <v>54.666666666666664</v>
      </c>
      <c r="AF193" s="1">
        <f t="shared" si="406"/>
        <v>54</v>
      </c>
      <c r="AG193" s="1">
        <f t="shared" si="407"/>
        <v>39</v>
      </c>
      <c r="AH193" s="1">
        <f t="shared" si="408"/>
        <v>59.999999999991395</v>
      </c>
      <c r="AI193" s="32">
        <f t="shared" si="393"/>
        <v>1</v>
      </c>
      <c r="AJ193" s="32">
        <f t="shared" si="394"/>
        <v>2</v>
      </c>
      <c r="AK193" s="32">
        <f t="shared" si="395"/>
        <v>28</v>
      </c>
      <c r="AL193" s="33">
        <f t="shared" si="396"/>
        <v>46.999999999985448</v>
      </c>
      <c r="AM193" s="3"/>
      <c r="AN193" s="48">
        <v>24</v>
      </c>
      <c r="AO193" s="3"/>
      <c r="AP193" s="64">
        <f t="shared" si="409"/>
        <v>11.634146341463415</v>
      </c>
      <c r="AQ193" s="3"/>
      <c r="AR193" s="66" t="str">
        <f t="shared" si="397"/>
        <v>26:28:47</v>
      </c>
      <c r="AS193" s="67">
        <f t="shared" si="398"/>
        <v>5</v>
      </c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15" t="s">
        <v>24</v>
      </c>
      <c r="B194" s="38">
        <v>14</v>
      </c>
      <c r="C194" s="16" t="s">
        <v>535</v>
      </c>
      <c r="D194" s="17" t="s">
        <v>536</v>
      </c>
      <c r="E194" s="16" t="s">
        <v>548</v>
      </c>
      <c r="F194" s="18">
        <v>813.1</v>
      </c>
      <c r="G194" s="18">
        <v>632</v>
      </c>
      <c r="H194" s="18">
        <v>530</v>
      </c>
      <c r="I194" s="18">
        <v>462.7</v>
      </c>
      <c r="J194" s="18">
        <v>388.4</v>
      </c>
      <c r="K194" s="18">
        <v>346.8</v>
      </c>
      <c r="L194" s="18">
        <v>316.8</v>
      </c>
      <c r="N194" s="34">
        <f t="shared" si="403"/>
        <v>54</v>
      </c>
      <c r="O194" s="35">
        <f t="shared" si="404"/>
        <v>39</v>
      </c>
      <c r="P194" s="69">
        <f t="shared" si="392"/>
        <v>59.999999999991395</v>
      </c>
      <c r="R194" s="28">
        <v>26.074029930962453</v>
      </c>
      <c r="S194" s="30">
        <f>IF(AA194=0,"",RANK(R194,R$188:R$197,1))</f>
        <v>4</v>
      </c>
      <c r="T194" s="30">
        <f>IF(AA194=0,"",RANK(R194,R$154:R$197,1))</f>
        <v>4</v>
      </c>
      <c r="U194" s="31">
        <f t="shared" si="399"/>
        <v>0</v>
      </c>
      <c r="V194" s="31">
        <f t="shared" si="400"/>
        <v>17</v>
      </c>
      <c r="W194" s="31">
        <f t="shared" si="401"/>
        <v>20</v>
      </c>
      <c r="X194" s="31">
        <f t="shared" si="402"/>
        <v>0</v>
      </c>
      <c r="Y194" s="3"/>
      <c r="Z194" s="3"/>
      <c r="AA194" s="52">
        <v>3</v>
      </c>
      <c r="AB194" s="53">
        <v>0</v>
      </c>
      <c r="AC194" s="53">
        <v>0</v>
      </c>
      <c r="AD194" s="54">
        <v>0</v>
      </c>
      <c r="AE194" s="1">
        <f t="shared" si="405"/>
        <v>54.666666666666664</v>
      </c>
      <c r="AF194" s="1">
        <f t="shared" si="406"/>
        <v>54</v>
      </c>
      <c r="AG194" s="1">
        <f t="shared" si="407"/>
        <v>39</v>
      </c>
      <c r="AH194" s="1">
        <f t="shared" si="408"/>
        <v>59.999999999991395</v>
      </c>
      <c r="AI194" s="32">
        <f t="shared" si="393"/>
        <v>1</v>
      </c>
      <c r="AJ194" s="32">
        <f t="shared" si="394"/>
        <v>2</v>
      </c>
      <c r="AK194" s="32">
        <f t="shared" si="395"/>
        <v>4</v>
      </c>
      <c r="AL194" s="33">
        <f t="shared" si="396"/>
        <v>26.507751464829198</v>
      </c>
      <c r="AM194" s="3"/>
      <c r="AN194" s="48">
        <v>24</v>
      </c>
      <c r="AO194" s="3"/>
      <c r="AP194" s="64">
        <f t="shared" si="409"/>
        <v>11.634146341463415</v>
      </c>
      <c r="AQ194" s="3"/>
      <c r="AR194" s="66" t="str">
        <f t="shared" si="397"/>
        <v>26:04:27</v>
      </c>
      <c r="AS194" s="67">
        <f t="shared" si="398"/>
        <v>4</v>
      </c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15" t="s">
        <v>24</v>
      </c>
      <c r="B195" s="38">
        <v>14</v>
      </c>
      <c r="C195" s="16" t="s">
        <v>533</v>
      </c>
      <c r="D195" s="17" t="s">
        <v>534</v>
      </c>
      <c r="E195" s="16" t="s">
        <v>547</v>
      </c>
      <c r="F195" s="18">
        <v>822.5</v>
      </c>
      <c r="G195" s="18">
        <v>639.29999999999995</v>
      </c>
      <c r="H195" s="18">
        <v>536</v>
      </c>
      <c r="I195" s="18">
        <v>468.9</v>
      </c>
      <c r="J195" s="18">
        <v>397.6</v>
      </c>
      <c r="K195" s="18">
        <v>360.1</v>
      </c>
      <c r="L195" s="18">
        <v>334</v>
      </c>
      <c r="N195" s="34">
        <f t="shared" si="403"/>
        <v>54</v>
      </c>
      <c r="O195" s="35">
        <f t="shared" si="404"/>
        <v>39</v>
      </c>
      <c r="P195" s="69">
        <f t="shared" si="392"/>
        <v>59.999999999991395</v>
      </c>
      <c r="R195" s="28">
        <v>23.040138888888887</v>
      </c>
      <c r="S195" s="30">
        <f>IF(AA195=0,"",RANK(R195,R$188:R$197,1))</f>
        <v>2</v>
      </c>
      <c r="T195" s="30">
        <f>IF(AA195=0,"",RANK(R195,R$154:R$197,1))</f>
        <v>2</v>
      </c>
      <c r="U195" s="31">
        <f t="shared" si="399"/>
        <v>0</v>
      </c>
      <c r="V195" s="31">
        <f t="shared" si="400"/>
        <v>17</v>
      </c>
      <c r="W195" s="31">
        <f t="shared" si="401"/>
        <v>20</v>
      </c>
      <c r="X195" s="31">
        <f t="shared" si="402"/>
        <v>0</v>
      </c>
      <c r="Y195" s="3"/>
      <c r="Z195" s="3"/>
      <c r="AA195" s="52">
        <v>3</v>
      </c>
      <c r="AB195" s="53">
        <v>0</v>
      </c>
      <c r="AC195" s="53">
        <v>0</v>
      </c>
      <c r="AD195" s="54">
        <v>0</v>
      </c>
      <c r="AE195" s="1">
        <f t="shared" si="405"/>
        <v>54.666666666666664</v>
      </c>
      <c r="AF195" s="1">
        <f t="shared" si="406"/>
        <v>54</v>
      </c>
      <c r="AG195" s="1">
        <f t="shared" si="407"/>
        <v>39</v>
      </c>
      <c r="AH195" s="1">
        <f t="shared" si="408"/>
        <v>59.999999999991395</v>
      </c>
      <c r="AI195" s="32">
        <f t="shared" si="393"/>
        <v>0</v>
      </c>
      <c r="AJ195" s="32">
        <f t="shared" si="394"/>
        <v>23</v>
      </c>
      <c r="AK195" s="32">
        <f t="shared" si="395"/>
        <v>2</v>
      </c>
      <c r="AL195" s="33">
        <f t="shared" si="396"/>
        <v>24.499999999985448</v>
      </c>
      <c r="AM195" s="3"/>
      <c r="AN195" s="48">
        <v>24</v>
      </c>
      <c r="AO195" s="3"/>
      <c r="AP195" s="64">
        <f t="shared" si="409"/>
        <v>11.634146341463415</v>
      </c>
      <c r="AQ195" s="3"/>
      <c r="AR195" s="66" t="str">
        <f t="shared" si="397"/>
        <v>23:02:24</v>
      </c>
      <c r="AS195" s="67">
        <f t="shared" si="398"/>
        <v>2</v>
      </c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15" t="s">
        <v>24</v>
      </c>
      <c r="B196" s="38">
        <v>14</v>
      </c>
      <c r="C196" s="16" t="s">
        <v>531</v>
      </c>
      <c r="D196" s="17" t="s">
        <v>532</v>
      </c>
      <c r="E196" s="16" t="s">
        <v>546</v>
      </c>
      <c r="F196" s="18">
        <v>853.7</v>
      </c>
      <c r="G196" s="18">
        <v>657.1</v>
      </c>
      <c r="H196" s="18">
        <v>546.1</v>
      </c>
      <c r="I196" s="18">
        <v>474.9</v>
      </c>
      <c r="J196" s="18">
        <v>401.5</v>
      </c>
      <c r="K196" s="18">
        <v>365.4</v>
      </c>
      <c r="L196" s="18">
        <v>340.6</v>
      </c>
      <c r="N196" s="34">
        <f t="shared" ref="N196" si="410">AF196</f>
        <v>54</v>
      </c>
      <c r="O196" s="35">
        <f t="shared" ref="O196" si="411">AG196</f>
        <v>39</v>
      </c>
      <c r="P196" s="69">
        <f t="shared" ref="P196" si="412">AH196</f>
        <v>59.999999999991395</v>
      </c>
      <c r="R196" s="28">
        <v>21.875971145629883</v>
      </c>
      <c r="S196" s="30">
        <f>IF(AA196=0,"",RANK(R196,R$188:R$197,1))</f>
        <v>1</v>
      </c>
      <c r="T196" s="30">
        <f>IF(AA196=0,"",RANK(R196,R$154:R$197,1))</f>
        <v>1</v>
      </c>
      <c r="U196" s="31">
        <f t="shared" si="399"/>
        <v>0</v>
      </c>
      <c r="V196" s="31">
        <f t="shared" si="400"/>
        <v>17</v>
      </c>
      <c r="W196" s="31">
        <f t="shared" si="401"/>
        <v>20</v>
      </c>
      <c r="X196" s="31">
        <f t="shared" si="402"/>
        <v>0</v>
      </c>
      <c r="Y196" s="3"/>
      <c r="Z196" s="3"/>
      <c r="AA196" s="52">
        <v>3</v>
      </c>
      <c r="AB196" s="53">
        <v>0</v>
      </c>
      <c r="AC196" s="53">
        <v>0</v>
      </c>
      <c r="AD196" s="54">
        <v>0</v>
      </c>
      <c r="AE196" s="1">
        <f t="shared" ref="AE196" si="413">(AA196-U196)*24+(AB196-V196)+(AC196-W196)/60+(AD196-X196)/3600+TIME_ZONE_CHANGE</f>
        <v>54.666666666666664</v>
      </c>
      <c r="AF196" s="1">
        <f t="shared" ref="AF196" si="414">INT(AE196)</f>
        <v>54</v>
      </c>
      <c r="AG196" s="1">
        <f t="shared" ref="AG196" si="415">INT((AE196-AF196)*60)</f>
        <v>39</v>
      </c>
      <c r="AH196" s="1">
        <f t="shared" ref="AH196" si="416">(AE196-AF196-AG196/60)*3600</f>
        <v>59.999999999991395</v>
      </c>
      <c r="AI196" s="32">
        <f t="shared" ref="AI196" si="417">INT(R196/24)</f>
        <v>0</v>
      </c>
      <c r="AJ196" s="32">
        <f t="shared" ref="AJ196" si="418">INT(R196-AI196*24)</f>
        <v>21</v>
      </c>
      <c r="AK196" s="32">
        <f t="shared" ref="AK196" si="419">INT((R196-AI196*24-AJ196)*60)</f>
        <v>52</v>
      </c>
      <c r="AL196" s="33">
        <f t="shared" ref="AL196" si="420">R196*3600-AI196*24*3600-AJ196*3600-AK196*60</f>
        <v>33.496124267578125</v>
      </c>
      <c r="AM196" s="3"/>
      <c r="AN196" s="48">
        <v>24</v>
      </c>
      <c r="AO196" s="3"/>
      <c r="AP196" s="64">
        <f t="shared" ref="AP196" si="421">636/AE196</f>
        <v>11.634146341463415</v>
      </c>
      <c r="AQ196" s="3"/>
      <c r="AR196" s="66" t="str">
        <f t="shared" ref="AR196" si="422">TEXT(AI196*24+AJ196,"#0")&amp;":"&amp;TEXT(AK196,"00")&amp;":"&amp;TEXT(AL196,"00")</f>
        <v>21:52:33</v>
      </c>
      <c r="AS196" s="67">
        <f t="shared" ref="AS196" si="423">S196</f>
        <v>1</v>
      </c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15" t="s">
        <v>24</v>
      </c>
      <c r="B197" s="38">
        <v>14</v>
      </c>
      <c r="C197" s="16" t="s">
        <v>529</v>
      </c>
      <c r="D197" s="17" t="s">
        <v>530</v>
      </c>
      <c r="E197" s="16" t="s">
        <v>545</v>
      </c>
      <c r="F197" s="18">
        <v>866.5</v>
      </c>
      <c r="G197" s="18">
        <v>664.6</v>
      </c>
      <c r="H197" s="18">
        <v>549.79999999999995</v>
      </c>
      <c r="I197" s="18">
        <v>475</v>
      </c>
      <c r="J197" s="18">
        <v>395.4</v>
      </c>
      <c r="K197" s="18">
        <v>352.7</v>
      </c>
      <c r="L197" s="18">
        <v>321.89999999999998</v>
      </c>
      <c r="N197" s="45">
        <f t="shared" ref="N197:O197" si="424">AF197</f>
        <v>54</v>
      </c>
      <c r="O197" s="46">
        <f t="shared" si="424"/>
        <v>39</v>
      </c>
      <c r="P197" s="70">
        <f t="shared" si="392"/>
        <v>59.999999999991395</v>
      </c>
      <c r="R197" s="28">
        <v>25.17444552103678</v>
      </c>
      <c r="S197" s="30">
        <f>IF(AA197=0,"",RANK(R197,R$188:R$197,1))</f>
        <v>3</v>
      </c>
      <c r="T197" s="30">
        <f>IF(AA197=0,"",RANK(R197,R$154:R$197,1))</f>
        <v>3</v>
      </c>
      <c r="U197" s="31">
        <f t="shared" ref="U197:X197" si="425">U196</f>
        <v>0</v>
      </c>
      <c r="V197" s="31">
        <f t="shared" si="425"/>
        <v>17</v>
      </c>
      <c r="W197" s="31">
        <f t="shared" si="425"/>
        <v>20</v>
      </c>
      <c r="X197" s="31">
        <f t="shared" si="425"/>
        <v>0</v>
      </c>
      <c r="AA197" s="55">
        <v>3</v>
      </c>
      <c r="AB197" s="56">
        <v>0</v>
      </c>
      <c r="AC197" s="56">
        <v>0</v>
      </c>
      <c r="AD197" s="57">
        <v>0</v>
      </c>
      <c r="AE197" s="1">
        <f>(AA197-U197)*24+(AB197-V197)+(AC197-W197)/60+(AD197-X197)/3600+TIME_ZONE_CHANGE</f>
        <v>54.666666666666664</v>
      </c>
      <c r="AF197" s="1">
        <f>INT(AE197)</f>
        <v>54</v>
      </c>
      <c r="AG197" s="1">
        <f>INT((AE197-AF197)*60)</f>
        <v>39</v>
      </c>
      <c r="AH197" s="1">
        <f>(AE197-AF197-AG197/60)*3600</f>
        <v>59.999999999991395</v>
      </c>
      <c r="AI197" s="32">
        <f t="shared" si="393"/>
        <v>1</v>
      </c>
      <c r="AJ197" s="32">
        <f t="shared" si="394"/>
        <v>1</v>
      </c>
      <c r="AK197" s="32">
        <f t="shared" si="395"/>
        <v>10</v>
      </c>
      <c r="AL197" s="33">
        <f t="shared" si="396"/>
        <v>28.003875732407323</v>
      </c>
      <c r="AN197" s="48">
        <v>24</v>
      </c>
      <c r="AP197" s="64">
        <f>636/AE197</f>
        <v>11.634146341463415</v>
      </c>
      <c r="AR197" s="66" t="str">
        <f t="shared" si="397"/>
        <v>25:10:28</v>
      </c>
      <c r="AS197" s="67">
        <f t="shared" si="398"/>
        <v>3</v>
      </c>
    </row>
    <row r="198" spans="1:76" x14ac:dyDescent="0.25">
      <c r="A198" s="15"/>
      <c r="B198" s="38"/>
      <c r="F198" s="18"/>
      <c r="G198" s="18"/>
      <c r="H198" s="18"/>
      <c r="I198" s="18"/>
      <c r="J198" s="18"/>
      <c r="K198" s="18"/>
      <c r="L198" s="18"/>
      <c r="N198" s="20"/>
      <c r="O198" s="20"/>
      <c r="P198" s="20"/>
      <c r="Q198" s="20"/>
      <c r="R198" s="28"/>
      <c r="S198" s="30"/>
      <c r="T198" s="30"/>
      <c r="AN198" s="48"/>
    </row>
    <row r="199" spans="1:76" x14ac:dyDescent="0.25">
      <c r="A199" s="8"/>
      <c r="B199" s="10"/>
      <c r="C199" s="9"/>
      <c r="D199" s="10" t="s">
        <v>3</v>
      </c>
      <c r="E199" s="9"/>
      <c r="F199" s="82" t="s">
        <v>4</v>
      </c>
      <c r="G199" s="82"/>
      <c r="H199" s="82"/>
      <c r="I199" s="82"/>
      <c r="J199" s="82"/>
      <c r="K199" s="82"/>
      <c r="L199" s="82"/>
      <c r="M199" s="9"/>
      <c r="N199" s="11" t="s">
        <v>5</v>
      </c>
      <c r="O199" s="7"/>
      <c r="P199" s="5"/>
      <c r="R199" s="5" t="s">
        <v>6</v>
      </c>
      <c r="S199" s="6" t="s">
        <v>36</v>
      </c>
      <c r="T199" s="6" t="s">
        <v>36</v>
      </c>
      <c r="U199" s="5" t="s">
        <v>55</v>
      </c>
      <c r="AA199" s="41" t="s">
        <v>56</v>
      </c>
      <c r="AB199" s="41"/>
      <c r="AC199" s="41"/>
      <c r="AD199" s="41"/>
      <c r="AE199" s="40" t="s">
        <v>63</v>
      </c>
      <c r="AF199" s="41" t="s">
        <v>54</v>
      </c>
      <c r="AG199" s="41"/>
      <c r="AH199" s="41"/>
      <c r="AI199" s="41" t="s">
        <v>53</v>
      </c>
      <c r="AJ199" s="41"/>
      <c r="AK199" s="41"/>
      <c r="AL199" s="41"/>
      <c r="AN199" s="40" t="s">
        <v>58</v>
      </c>
    </row>
    <row r="200" spans="1:76" x14ac:dyDescent="0.25">
      <c r="A200" s="12" t="s">
        <v>7</v>
      </c>
      <c r="B200" s="13" t="s">
        <v>52</v>
      </c>
      <c r="C200" s="13" t="s">
        <v>8</v>
      </c>
      <c r="D200" s="13" t="s">
        <v>9</v>
      </c>
      <c r="E200" s="13" t="s">
        <v>10</v>
      </c>
      <c r="F200" s="13" t="s">
        <v>11</v>
      </c>
      <c r="G200" s="13" t="s">
        <v>12</v>
      </c>
      <c r="H200" s="13" t="s">
        <v>13</v>
      </c>
      <c r="I200" s="13" t="s">
        <v>14</v>
      </c>
      <c r="J200" s="13" t="s">
        <v>15</v>
      </c>
      <c r="K200" s="13" t="s">
        <v>16</v>
      </c>
      <c r="L200" s="13" t="s">
        <v>17</v>
      </c>
      <c r="M200" s="13"/>
      <c r="N200" s="6" t="s">
        <v>18</v>
      </c>
      <c r="O200" s="14" t="s">
        <v>19</v>
      </c>
      <c r="P200" s="6" t="s">
        <v>20</v>
      </c>
      <c r="R200" s="6" t="s">
        <v>18</v>
      </c>
      <c r="S200" s="6" t="s">
        <v>169</v>
      </c>
      <c r="T200" s="6" t="s">
        <v>170</v>
      </c>
      <c r="U200" s="6" t="s">
        <v>48</v>
      </c>
      <c r="V200" s="6" t="s">
        <v>49</v>
      </c>
      <c r="W200" s="6" t="s">
        <v>50</v>
      </c>
      <c r="X200" s="6" t="s">
        <v>51</v>
      </c>
      <c r="AA200" s="40" t="s">
        <v>44</v>
      </c>
      <c r="AB200" s="40" t="s">
        <v>45</v>
      </c>
      <c r="AC200" s="40" t="s">
        <v>46</v>
      </c>
      <c r="AD200" s="40" t="s">
        <v>47</v>
      </c>
      <c r="AE200" s="41" t="s">
        <v>64</v>
      </c>
      <c r="AF200" s="41" t="s">
        <v>45</v>
      </c>
      <c r="AG200" s="41" t="s">
        <v>46</v>
      </c>
      <c r="AH200" s="41" t="s">
        <v>47</v>
      </c>
      <c r="AI200" s="40" t="s">
        <v>44</v>
      </c>
      <c r="AJ200" s="40" t="s">
        <v>45</v>
      </c>
      <c r="AK200" s="40" t="s">
        <v>46</v>
      </c>
      <c r="AL200" s="40" t="s">
        <v>47</v>
      </c>
      <c r="AN200" s="40" t="s">
        <v>59</v>
      </c>
    </row>
    <row r="201" spans="1:76" x14ac:dyDescent="0.25">
      <c r="A201" s="15" t="s">
        <v>24</v>
      </c>
      <c r="B201" s="38">
        <v>15</v>
      </c>
      <c r="C201" s="16" t="s">
        <v>565</v>
      </c>
      <c r="D201" s="17" t="s">
        <v>566</v>
      </c>
      <c r="E201" s="16" t="s">
        <v>577</v>
      </c>
      <c r="F201" s="18">
        <v>507.9</v>
      </c>
      <c r="G201" s="18">
        <v>384.9</v>
      </c>
      <c r="H201" s="18">
        <v>313.8</v>
      </c>
      <c r="I201" s="18">
        <v>264.89999999999998</v>
      </c>
      <c r="J201" s="18">
        <v>207.6</v>
      </c>
      <c r="K201" s="18">
        <v>175</v>
      </c>
      <c r="L201" s="18">
        <v>154.69999999999999</v>
      </c>
      <c r="N201" s="42">
        <f t="shared" ref="N201:N212" si="426">AF201</f>
        <v>54</v>
      </c>
      <c r="O201" s="43">
        <f t="shared" ref="O201:P212" si="427">AG201</f>
        <v>30</v>
      </c>
      <c r="P201" s="68">
        <f t="shared" si="427"/>
        <v>0</v>
      </c>
      <c r="R201" s="28">
        <v>54.500001365088522</v>
      </c>
      <c r="S201" s="30">
        <f>IF(AA201=0,"",RANK(R201,R$201:R$212,1))</f>
        <v>12</v>
      </c>
      <c r="T201" s="30">
        <f>IF(AA201=0,"",RANK(R201,R$201:R$212,1))</f>
        <v>12</v>
      </c>
      <c r="U201" s="32">
        <v>0</v>
      </c>
      <c r="V201" s="32">
        <v>17</v>
      </c>
      <c r="W201" s="32">
        <v>30</v>
      </c>
      <c r="X201" s="32">
        <v>0</v>
      </c>
      <c r="AA201" s="49">
        <v>3</v>
      </c>
      <c r="AB201" s="50">
        <v>0</v>
      </c>
      <c r="AC201" s="50">
        <v>0</v>
      </c>
      <c r="AD201" s="51">
        <v>0</v>
      </c>
      <c r="AE201" s="1">
        <f t="shared" ref="AE201:AE203" si="428">(AA201-U201)*24+(AB201-V201)+(AC201-W201)/60+(AD201-X201)/3600+TIME_ZONE_CHANGE</f>
        <v>54.5</v>
      </c>
      <c r="AF201" s="1">
        <f t="shared" ref="AF201:AF212" si="429">INT(AE201)</f>
        <v>54</v>
      </c>
      <c r="AG201" s="1">
        <f t="shared" ref="AG201:AG212" si="430">INT((AE201-AF201)*60)</f>
        <v>30</v>
      </c>
      <c r="AH201" s="1">
        <f t="shared" ref="AH201:AH212" si="431">(AE201-AF201-AG201/60)*3600</f>
        <v>0</v>
      </c>
      <c r="AI201" s="32">
        <f t="shared" ref="AI201:AI212" si="432">INT(R201/24)</f>
        <v>2</v>
      </c>
      <c r="AJ201" s="32">
        <f t="shared" ref="AJ201:AJ212" si="433">INT(R201-AI201*24)</f>
        <v>6</v>
      </c>
      <c r="AK201" s="32">
        <f t="shared" ref="AK201:AK212" si="434">INT((R201-AI201*24-AJ201)*60)</f>
        <v>30</v>
      </c>
      <c r="AL201" s="33">
        <f t="shared" ref="AL201:AL212" si="435">R201*3600-AI201*24*3600-AJ201*3600-AK201*60</f>
        <v>4.9143186770379543E-3</v>
      </c>
      <c r="AN201" s="48">
        <v>10.172920227050781</v>
      </c>
      <c r="AP201" s="64">
        <f t="shared" ref="AP201:AP212" si="436">636/AE201</f>
        <v>11.669724770642201</v>
      </c>
      <c r="AR201" s="66" t="str">
        <f t="shared" ref="AR201:AR212" si="437">TEXT(AI201*24+AJ201,"#0")&amp;":"&amp;TEXT(AK201,"00")&amp;":"&amp;TEXT(AL201,"00")</f>
        <v>54:30:00</v>
      </c>
      <c r="AS201" s="67">
        <f t="shared" ref="AS201:AS212" si="438">S201</f>
        <v>12</v>
      </c>
    </row>
    <row r="202" spans="1:76" x14ac:dyDescent="0.25">
      <c r="A202" s="15" t="s">
        <v>24</v>
      </c>
      <c r="B202" s="38">
        <v>15</v>
      </c>
      <c r="C202" s="16" t="s">
        <v>567</v>
      </c>
      <c r="D202" s="17" t="s">
        <v>568</v>
      </c>
      <c r="E202" s="16" t="s">
        <v>578</v>
      </c>
      <c r="F202" s="18">
        <v>565.5</v>
      </c>
      <c r="G202" s="18">
        <v>426.7</v>
      </c>
      <c r="H202" s="18">
        <v>344.4</v>
      </c>
      <c r="I202" s="18">
        <v>287.3</v>
      </c>
      <c r="J202" s="18">
        <v>219.7</v>
      </c>
      <c r="K202" s="18">
        <v>184.1</v>
      </c>
      <c r="L202" s="18">
        <v>163.4</v>
      </c>
      <c r="N202" s="34">
        <f t="shared" si="426"/>
        <v>54</v>
      </c>
      <c r="O202" s="35">
        <f t="shared" si="427"/>
        <v>30</v>
      </c>
      <c r="P202" s="69">
        <f t="shared" si="427"/>
        <v>0</v>
      </c>
      <c r="R202" s="28">
        <v>49.994557455474727</v>
      </c>
      <c r="S202" s="30">
        <f>IF(AA202=0,"",RANK(R202,R$201:R$212,1))</f>
        <v>11</v>
      </c>
      <c r="T202" s="30">
        <f>IF(AA202=0,"",RANK(R202,R$201:R$212,1))</f>
        <v>11</v>
      </c>
      <c r="U202" s="31">
        <f t="shared" ref="U202:U212" si="439">U201</f>
        <v>0</v>
      </c>
      <c r="V202" s="31">
        <f t="shared" ref="V202:V212" si="440">V201</f>
        <v>17</v>
      </c>
      <c r="W202" s="31">
        <f t="shared" ref="W202:W212" si="441">W201</f>
        <v>30</v>
      </c>
      <c r="X202" s="31">
        <f t="shared" ref="X202:X212" si="442">X201</f>
        <v>0</v>
      </c>
      <c r="AA202" s="52">
        <v>3</v>
      </c>
      <c r="AB202" s="53">
        <v>0</v>
      </c>
      <c r="AC202" s="53">
        <v>0</v>
      </c>
      <c r="AD202" s="54">
        <v>0</v>
      </c>
      <c r="AE202" s="1">
        <f t="shared" si="428"/>
        <v>54.5</v>
      </c>
      <c r="AF202" s="1">
        <f t="shared" si="429"/>
        <v>54</v>
      </c>
      <c r="AG202" s="1">
        <f t="shared" si="430"/>
        <v>30</v>
      </c>
      <c r="AH202" s="1">
        <f t="shared" si="431"/>
        <v>0</v>
      </c>
      <c r="AI202" s="32">
        <f t="shared" si="432"/>
        <v>2</v>
      </c>
      <c r="AJ202" s="32">
        <f t="shared" si="433"/>
        <v>1</v>
      </c>
      <c r="AK202" s="32">
        <f t="shared" si="434"/>
        <v>59</v>
      </c>
      <c r="AL202" s="33">
        <f t="shared" si="435"/>
        <v>40.406839709030464</v>
      </c>
      <c r="AN202" s="48">
        <v>11.165310859680176</v>
      </c>
      <c r="AP202" s="64">
        <f t="shared" si="436"/>
        <v>11.669724770642201</v>
      </c>
      <c r="AR202" s="66" t="str">
        <f t="shared" si="437"/>
        <v>49:59:40</v>
      </c>
      <c r="AS202" s="67">
        <f t="shared" si="438"/>
        <v>11</v>
      </c>
    </row>
    <row r="203" spans="1:76" x14ac:dyDescent="0.25">
      <c r="A203" s="15" t="s">
        <v>24</v>
      </c>
      <c r="B203" s="38">
        <v>15</v>
      </c>
      <c r="C203" s="16" t="s">
        <v>262</v>
      </c>
      <c r="D203" s="17" t="s">
        <v>564</v>
      </c>
      <c r="E203" s="16" t="s">
        <v>576</v>
      </c>
      <c r="F203" s="18">
        <v>603.9</v>
      </c>
      <c r="G203" s="18">
        <v>454.2</v>
      </c>
      <c r="H203" s="18">
        <v>367.2</v>
      </c>
      <c r="I203" s="18">
        <v>307</v>
      </c>
      <c r="J203" s="18">
        <v>236.7</v>
      </c>
      <c r="K203" s="18">
        <v>198.3</v>
      </c>
      <c r="L203" s="18">
        <v>176.5</v>
      </c>
      <c r="N203" s="34">
        <f t="shared" si="426"/>
        <v>54</v>
      </c>
      <c r="O203" s="35">
        <f t="shared" si="427"/>
        <v>30</v>
      </c>
      <c r="P203" s="69">
        <f t="shared" si="427"/>
        <v>0</v>
      </c>
      <c r="R203" s="28">
        <v>47.008232859048547</v>
      </c>
      <c r="S203" s="30">
        <f>IF(AA203=0,"",RANK(R203,R$201:R$212,1))</f>
        <v>10</v>
      </c>
      <c r="T203" s="30">
        <f>IF(AA203=0,"",RANK(R203,R$201:R$212,1))</f>
        <v>10</v>
      </c>
      <c r="U203" s="31">
        <f t="shared" si="439"/>
        <v>0</v>
      </c>
      <c r="V203" s="31">
        <f t="shared" si="440"/>
        <v>17</v>
      </c>
      <c r="W203" s="31">
        <f t="shared" si="441"/>
        <v>30</v>
      </c>
      <c r="X203" s="31">
        <f t="shared" si="442"/>
        <v>0</v>
      </c>
      <c r="AA203" s="52">
        <v>3</v>
      </c>
      <c r="AB203" s="53">
        <v>0</v>
      </c>
      <c r="AC203" s="53">
        <v>0</v>
      </c>
      <c r="AD203" s="54">
        <v>0</v>
      </c>
      <c r="AE203" s="1">
        <f t="shared" si="428"/>
        <v>54.5</v>
      </c>
      <c r="AF203" s="1">
        <f t="shared" si="429"/>
        <v>54</v>
      </c>
      <c r="AG203" s="1">
        <f t="shared" si="430"/>
        <v>30</v>
      </c>
      <c r="AH203" s="1">
        <f t="shared" si="431"/>
        <v>0</v>
      </c>
      <c r="AI203" s="32">
        <f t="shared" si="432"/>
        <v>1</v>
      </c>
      <c r="AJ203" s="32">
        <f t="shared" si="433"/>
        <v>23</v>
      </c>
      <c r="AK203" s="32">
        <f t="shared" si="434"/>
        <v>0</v>
      </c>
      <c r="AL203" s="33">
        <f t="shared" si="435"/>
        <v>29.638292574760271</v>
      </c>
      <c r="AN203" s="48">
        <v>11.922483444213867</v>
      </c>
      <c r="AP203" s="64">
        <f t="shared" si="436"/>
        <v>11.669724770642201</v>
      </c>
      <c r="AR203" s="66" t="str">
        <f t="shared" si="437"/>
        <v>47:00:30</v>
      </c>
      <c r="AS203" s="67">
        <f t="shared" si="438"/>
        <v>10</v>
      </c>
    </row>
    <row r="204" spans="1:76" x14ac:dyDescent="0.25">
      <c r="A204" s="15" t="s">
        <v>24</v>
      </c>
      <c r="B204" s="38">
        <v>15</v>
      </c>
      <c r="C204" s="16" t="s">
        <v>257</v>
      </c>
      <c r="D204" s="17" t="s">
        <v>258</v>
      </c>
      <c r="E204" s="16" t="s">
        <v>179</v>
      </c>
      <c r="F204" s="18">
        <v>584</v>
      </c>
      <c r="G204" s="18">
        <v>446.6</v>
      </c>
      <c r="H204" s="18">
        <v>367.6</v>
      </c>
      <c r="I204" s="18">
        <v>313.60000000000002</v>
      </c>
      <c r="J204" s="18">
        <v>250.3</v>
      </c>
      <c r="K204" s="18">
        <v>212.9</v>
      </c>
      <c r="L204" s="18">
        <v>187.1</v>
      </c>
      <c r="N204" s="34">
        <f t="shared" ref="N204:N209" si="443">AF204</f>
        <v>54</v>
      </c>
      <c r="O204" s="35">
        <f t="shared" ref="O204:O209" si="444">AG204</f>
        <v>30</v>
      </c>
      <c r="P204" s="69">
        <f t="shared" ref="P204:P209" si="445">AH204</f>
        <v>0</v>
      </c>
      <c r="R204" s="28">
        <v>45.985414832799634</v>
      </c>
      <c r="S204" s="30">
        <f t="shared" ref="S204:S209" si="446">IF(AA204=0,"",RANK(R204,R$201:R$212,1))</f>
        <v>9</v>
      </c>
      <c r="T204" s="30">
        <f t="shared" ref="T204:T209" si="447">IF(AA204=0,"",RANK(R204,R$201:R$212,1))</f>
        <v>9</v>
      </c>
      <c r="U204" s="31">
        <f t="shared" si="439"/>
        <v>0</v>
      </c>
      <c r="V204" s="31">
        <f t="shared" si="440"/>
        <v>17</v>
      </c>
      <c r="W204" s="31">
        <f t="shared" si="441"/>
        <v>30</v>
      </c>
      <c r="X204" s="31">
        <f t="shared" si="442"/>
        <v>0</v>
      </c>
      <c r="AA204" s="52">
        <v>3</v>
      </c>
      <c r="AB204" s="53">
        <v>0</v>
      </c>
      <c r="AC204" s="53">
        <v>0</v>
      </c>
      <c r="AD204" s="54">
        <v>0</v>
      </c>
      <c r="AE204" s="1">
        <f t="shared" ref="AE204:AE209" si="448">(AA204-U204)*24+(AB204-V204)+(AC204-W204)/60+(AD204-X204)/3600+TIME_ZONE_CHANGE</f>
        <v>54.5</v>
      </c>
      <c r="AF204" s="1">
        <f t="shared" ref="AF204:AF209" si="449">INT(AE204)</f>
        <v>54</v>
      </c>
      <c r="AG204" s="1">
        <f t="shared" ref="AG204:AG209" si="450">INT((AE204-AF204)*60)</f>
        <v>30</v>
      </c>
      <c r="AH204" s="1">
        <f t="shared" ref="AH204:AH209" si="451">(AE204-AF204-AG204/60)*3600</f>
        <v>0</v>
      </c>
      <c r="AI204" s="32">
        <f t="shared" ref="AI204:AI209" si="452">INT(R204/24)</f>
        <v>1</v>
      </c>
      <c r="AJ204" s="32">
        <f t="shared" ref="AJ204:AJ209" si="453">INT(R204-AI204*24)</f>
        <v>21</v>
      </c>
      <c r="AK204" s="32">
        <f t="shared" ref="AK204:AK209" si="454">INT((R204-AI204*24-AJ204)*60)</f>
        <v>59</v>
      </c>
      <c r="AL204" s="33">
        <f t="shared" ref="AL204:AL209" si="455">R204*3600-AI204*24*3600-AJ204*3600-AK204*60</f>
        <v>7.4933980786881875</v>
      </c>
      <c r="AN204" s="48">
        <v>12.208675384521484</v>
      </c>
      <c r="AP204" s="64">
        <f t="shared" ref="AP204:AP209" si="456">636/AE204</f>
        <v>11.669724770642201</v>
      </c>
      <c r="AR204" s="66" t="str">
        <f t="shared" ref="AR204:AR209" si="457">TEXT(AI204*24+AJ204,"#0")&amp;":"&amp;TEXT(AK204,"00")&amp;":"&amp;TEXT(AL204,"00")</f>
        <v>45:59:07</v>
      </c>
      <c r="AS204" s="67">
        <f t="shared" ref="AS204:AS209" si="458">S204</f>
        <v>9</v>
      </c>
    </row>
    <row r="205" spans="1:76" x14ac:dyDescent="0.25">
      <c r="A205" s="15" t="s">
        <v>24</v>
      </c>
      <c r="B205" s="38">
        <v>15</v>
      </c>
      <c r="C205" s="16" t="s">
        <v>562</v>
      </c>
      <c r="D205" s="17" t="s">
        <v>563</v>
      </c>
      <c r="E205" s="16" t="s">
        <v>575</v>
      </c>
      <c r="F205" s="18">
        <v>627.4</v>
      </c>
      <c r="G205" s="18">
        <v>479.7</v>
      </c>
      <c r="H205" s="18">
        <v>395</v>
      </c>
      <c r="I205" s="18">
        <v>337.2</v>
      </c>
      <c r="J205" s="18">
        <v>270</v>
      </c>
      <c r="K205" s="18">
        <v>230.1</v>
      </c>
      <c r="L205" s="18">
        <v>202.6</v>
      </c>
      <c r="N205" s="34">
        <f t="shared" si="443"/>
        <v>54</v>
      </c>
      <c r="O205" s="35">
        <f t="shared" si="444"/>
        <v>30</v>
      </c>
      <c r="P205" s="69">
        <f t="shared" si="445"/>
        <v>0</v>
      </c>
      <c r="R205" s="28">
        <v>42.482638202453906</v>
      </c>
      <c r="S205" s="30">
        <f t="shared" si="446"/>
        <v>8</v>
      </c>
      <c r="T205" s="30">
        <f t="shared" si="447"/>
        <v>8</v>
      </c>
      <c r="U205" s="31">
        <f t="shared" si="439"/>
        <v>0</v>
      </c>
      <c r="V205" s="31">
        <f t="shared" si="440"/>
        <v>17</v>
      </c>
      <c r="W205" s="31">
        <f t="shared" si="441"/>
        <v>30</v>
      </c>
      <c r="X205" s="31">
        <f t="shared" si="442"/>
        <v>0</v>
      </c>
      <c r="AA205" s="52">
        <v>3</v>
      </c>
      <c r="AB205" s="53">
        <v>0</v>
      </c>
      <c r="AC205" s="53">
        <v>0</v>
      </c>
      <c r="AD205" s="54">
        <v>0</v>
      </c>
      <c r="AE205" s="1">
        <f t="shared" si="448"/>
        <v>54.5</v>
      </c>
      <c r="AF205" s="1">
        <f t="shared" si="449"/>
        <v>54</v>
      </c>
      <c r="AG205" s="1">
        <f t="shared" si="450"/>
        <v>30</v>
      </c>
      <c r="AH205" s="1">
        <f t="shared" si="451"/>
        <v>0</v>
      </c>
      <c r="AI205" s="32">
        <f t="shared" si="452"/>
        <v>1</v>
      </c>
      <c r="AJ205" s="32">
        <f t="shared" si="453"/>
        <v>18</v>
      </c>
      <c r="AK205" s="32">
        <f t="shared" si="454"/>
        <v>28</v>
      </c>
      <c r="AL205" s="33">
        <f t="shared" si="455"/>
        <v>57.497528834064724</v>
      </c>
      <c r="AN205" s="48">
        <v>13.335180282592773</v>
      </c>
      <c r="AP205" s="64">
        <f t="shared" si="456"/>
        <v>11.669724770642201</v>
      </c>
      <c r="AR205" s="66" t="str">
        <f t="shared" si="457"/>
        <v>42:28:57</v>
      </c>
      <c r="AS205" s="67">
        <f t="shared" si="458"/>
        <v>8</v>
      </c>
    </row>
    <row r="206" spans="1:76" x14ac:dyDescent="0.25">
      <c r="A206" s="15" t="s">
        <v>24</v>
      </c>
      <c r="B206" s="38">
        <v>15</v>
      </c>
      <c r="C206" s="16" t="s">
        <v>560</v>
      </c>
      <c r="D206" s="17" t="s">
        <v>561</v>
      </c>
      <c r="E206" s="16" t="s">
        <v>574</v>
      </c>
      <c r="F206" s="18">
        <v>636.29999999999995</v>
      </c>
      <c r="G206" s="18">
        <v>486.2</v>
      </c>
      <c r="H206" s="18">
        <v>400.5</v>
      </c>
      <c r="I206" s="18">
        <v>342.4</v>
      </c>
      <c r="J206" s="18">
        <v>276.10000000000002</v>
      </c>
      <c r="K206" s="18">
        <v>237.9</v>
      </c>
      <c r="L206" s="18">
        <v>211.5</v>
      </c>
      <c r="N206" s="34">
        <f t="shared" si="443"/>
        <v>54</v>
      </c>
      <c r="O206" s="35">
        <f t="shared" si="444"/>
        <v>30</v>
      </c>
      <c r="P206" s="69">
        <f t="shared" si="445"/>
        <v>0</v>
      </c>
      <c r="R206" s="28">
        <v>41.673098061738891</v>
      </c>
      <c r="S206" s="30">
        <f t="shared" si="446"/>
        <v>7</v>
      </c>
      <c r="T206" s="30">
        <f t="shared" si="447"/>
        <v>7</v>
      </c>
      <c r="U206" s="31">
        <f t="shared" si="439"/>
        <v>0</v>
      </c>
      <c r="V206" s="31">
        <f t="shared" si="440"/>
        <v>17</v>
      </c>
      <c r="W206" s="31">
        <f t="shared" si="441"/>
        <v>30</v>
      </c>
      <c r="X206" s="31">
        <f t="shared" si="442"/>
        <v>0</v>
      </c>
      <c r="AA206" s="52">
        <v>3</v>
      </c>
      <c r="AB206" s="53">
        <v>0</v>
      </c>
      <c r="AC206" s="53">
        <v>0</v>
      </c>
      <c r="AD206" s="54">
        <v>0</v>
      </c>
      <c r="AE206" s="1">
        <f t="shared" si="448"/>
        <v>54.5</v>
      </c>
      <c r="AF206" s="1">
        <f t="shared" si="449"/>
        <v>54</v>
      </c>
      <c r="AG206" s="1">
        <f t="shared" si="450"/>
        <v>30</v>
      </c>
      <c r="AH206" s="1">
        <f t="shared" si="451"/>
        <v>0</v>
      </c>
      <c r="AI206" s="32">
        <f t="shared" si="452"/>
        <v>1</v>
      </c>
      <c r="AJ206" s="32">
        <f t="shared" si="453"/>
        <v>17</v>
      </c>
      <c r="AK206" s="32">
        <f t="shared" si="454"/>
        <v>40</v>
      </c>
      <c r="AL206" s="33">
        <f t="shared" si="455"/>
        <v>23.15302225999767</v>
      </c>
      <c r="AN206" s="48">
        <v>13.635720252990723</v>
      </c>
      <c r="AP206" s="64">
        <f t="shared" si="456"/>
        <v>11.669724770642201</v>
      </c>
      <c r="AR206" s="66" t="str">
        <f t="shared" si="457"/>
        <v>41:40:23</v>
      </c>
      <c r="AS206" s="67">
        <f t="shared" si="458"/>
        <v>7</v>
      </c>
    </row>
    <row r="207" spans="1:76" x14ac:dyDescent="0.25">
      <c r="A207" s="15" t="s">
        <v>24</v>
      </c>
      <c r="B207" s="38">
        <v>15</v>
      </c>
      <c r="C207" s="16" t="s">
        <v>259</v>
      </c>
      <c r="D207" s="17" t="s">
        <v>260</v>
      </c>
      <c r="E207" s="16" t="s">
        <v>263</v>
      </c>
      <c r="F207" s="18">
        <v>672.6</v>
      </c>
      <c r="G207" s="18">
        <v>515.70000000000005</v>
      </c>
      <c r="H207" s="18">
        <v>425</v>
      </c>
      <c r="I207" s="18">
        <v>362.4</v>
      </c>
      <c r="J207" s="18">
        <v>287.5</v>
      </c>
      <c r="K207" s="18">
        <v>242.5</v>
      </c>
      <c r="L207" s="18">
        <v>211.9</v>
      </c>
      <c r="N207" s="34">
        <f t="shared" si="443"/>
        <v>54</v>
      </c>
      <c r="O207" s="35">
        <f t="shared" si="444"/>
        <v>30</v>
      </c>
      <c r="P207" s="69">
        <f t="shared" si="445"/>
        <v>0</v>
      </c>
      <c r="R207" s="28">
        <v>39.46892327747188</v>
      </c>
      <c r="S207" s="30">
        <f t="shared" si="446"/>
        <v>6</v>
      </c>
      <c r="T207" s="30">
        <f t="shared" si="447"/>
        <v>6</v>
      </c>
      <c r="U207" s="31">
        <f t="shared" si="439"/>
        <v>0</v>
      </c>
      <c r="V207" s="31">
        <f t="shared" si="440"/>
        <v>17</v>
      </c>
      <c r="W207" s="31">
        <f t="shared" si="441"/>
        <v>30</v>
      </c>
      <c r="X207" s="31">
        <f t="shared" si="442"/>
        <v>0</v>
      </c>
      <c r="AA207" s="52">
        <v>3</v>
      </c>
      <c r="AB207" s="53">
        <v>0</v>
      </c>
      <c r="AC207" s="53">
        <v>0</v>
      </c>
      <c r="AD207" s="54">
        <v>0</v>
      </c>
      <c r="AE207" s="1">
        <f t="shared" si="448"/>
        <v>54.5</v>
      </c>
      <c r="AF207" s="1">
        <f t="shared" si="449"/>
        <v>54</v>
      </c>
      <c r="AG207" s="1">
        <f t="shared" si="450"/>
        <v>30</v>
      </c>
      <c r="AH207" s="1">
        <f t="shared" si="451"/>
        <v>0</v>
      </c>
      <c r="AI207" s="32">
        <f t="shared" si="452"/>
        <v>1</v>
      </c>
      <c r="AJ207" s="32">
        <f t="shared" si="453"/>
        <v>15</v>
      </c>
      <c r="AK207" s="32">
        <f t="shared" si="454"/>
        <v>28</v>
      </c>
      <c r="AL207" s="33">
        <f t="shared" si="455"/>
        <v>8.1237988987704739</v>
      </c>
      <c r="AN207" s="48">
        <v>14.553736686706543</v>
      </c>
      <c r="AP207" s="64">
        <f t="shared" si="456"/>
        <v>11.669724770642201</v>
      </c>
      <c r="AR207" s="66" t="str">
        <f t="shared" si="457"/>
        <v>39:28:08</v>
      </c>
      <c r="AS207" s="67">
        <f t="shared" si="458"/>
        <v>6</v>
      </c>
    </row>
    <row r="208" spans="1:76" x14ac:dyDescent="0.25">
      <c r="A208" s="15" t="s">
        <v>24</v>
      </c>
      <c r="B208" s="38">
        <v>15</v>
      </c>
      <c r="C208" s="16" t="s">
        <v>558</v>
      </c>
      <c r="D208" s="17" t="s">
        <v>559</v>
      </c>
      <c r="E208" s="16" t="s">
        <v>573</v>
      </c>
      <c r="F208" s="18">
        <v>690.5</v>
      </c>
      <c r="G208" s="18">
        <v>531.4</v>
      </c>
      <c r="H208" s="18">
        <v>440.3</v>
      </c>
      <c r="I208" s="18">
        <v>377.7</v>
      </c>
      <c r="J208" s="18">
        <v>302.5</v>
      </c>
      <c r="K208" s="18">
        <v>255.5</v>
      </c>
      <c r="L208" s="18">
        <v>223.8</v>
      </c>
      <c r="N208" s="34">
        <f t="shared" si="443"/>
        <v>54</v>
      </c>
      <c r="O208" s="35">
        <f t="shared" si="444"/>
        <v>30</v>
      </c>
      <c r="P208" s="69">
        <f t="shared" si="445"/>
        <v>0</v>
      </c>
      <c r="R208" s="28">
        <v>37.455773372918351</v>
      </c>
      <c r="S208" s="30">
        <f t="shared" si="446"/>
        <v>5</v>
      </c>
      <c r="T208" s="30">
        <f t="shared" si="447"/>
        <v>5</v>
      </c>
      <c r="U208" s="31">
        <f t="shared" si="439"/>
        <v>0</v>
      </c>
      <c r="V208" s="31">
        <f t="shared" si="440"/>
        <v>17</v>
      </c>
      <c r="W208" s="31">
        <f t="shared" si="441"/>
        <v>30</v>
      </c>
      <c r="X208" s="31">
        <f t="shared" si="442"/>
        <v>0</v>
      </c>
      <c r="AA208" s="52">
        <v>3</v>
      </c>
      <c r="AB208" s="53">
        <v>0</v>
      </c>
      <c r="AC208" s="53">
        <v>0</v>
      </c>
      <c r="AD208" s="54">
        <v>0</v>
      </c>
      <c r="AE208" s="1">
        <f t="shared" si="448"/>
        <v>54.5</v>
      </c>
      <c r="AF208" s="1">
        <f t="shared" si="449"/>
        <v>54</v>
      </c>
      <c r="AG208" s="1">
        <f t="shared" si="450"/>
        <v>30</v>
      </c>
      <c r="AH208" s="1">
        <f t="shared" si="451"/>
        <v>0</v>
      </c>
      <c r="AI208" s="32">
        <f t="shared" si="452"/>
        <v>1</v>
      </c>
      <c r="AJ208" s="32">
        <f t="shared" si="453"/>
        <v>13</v>
      </c>
      <c r="AK208" s="32">
        <f t="shared" si="454"/>
        <v>27</v>
      </c>
      <c r="AL208" s="33">
        <f t="shared" si="455"/>
        <v>20.784142506076023</v>
      </c>
      <c r="AN208" s="48">
        <v>15.542961120605469</v>
      </c>
      <c r="AP208" s="64">
        <f t="shared" si="456"/>
        <v>11.669724770642201</v>
      </c>
      <c r="AR208" s="66" t="str">
        <f t="shared" si="457"/>
        <v>37:27:21</v>
      </c>
      <c r="AS208" s="67">
        <f t="shared" si="458"/>
        <v>5</v>
      </c>
    </row>
    <row r="209" spans="1:45" x14ac:dyDescent="0.25">
      <c r="A209" s="15" t="s">
        <v>24</v>
      </c>
      <c r="B209" s="38">
        <v>15</v>
      </c>
      <c r="C209" s="16" t="s">
        <v>261</v>
      </c>
      <c r="D209" s="17" t="s">
        <v>155</v>
      </c>
      <c r="E209" s="16" t="s">
        <v>572</v>
      </c>
      <c r="F209" s="18">
        <v>704.8</v>
      </c>
      <c r="G209" s="18">
        <v>543.4</v>
      </c>
      <c r="H209" s="18">
        <v>450.5</v>
      </c>
      <c r="I209" s="18">
        <v>386.5</v>
      </c>
      <c r="J209" s="18">
        <v>311.2</v>
      </c>
      <c r="K209" s="18">
        <v>267.5</v>
      </c>
      <c r="L209" s="18">
        <v>237.8</v>
      </c>
      <c r="N209" s="34">
        <f t="shared" si="443"/>
        <v>54</v>
      </c>
      <c r="O209" s="35">
        <f t="shared" si="444"/>
        <v>30</v>
      </c>
      <c r="P209" s="69">
        <f t="shared" si="445"/>
        <v>0</v>
      </c>
      <c r="R209" s="28">
        <v>36.321444140430401</v>
      </c>
      <c r="S209" s="30">
        <f t="shared" si="446"/>
        <v>4</v>
      </c>
      <c r="T209" s="30">
        <f t="shared" si="447"/>
        <v>4</v>
      </c>
      <c r="U209" s="31">
        <f t="shared" si="439"/>
        <v>0</v>
      </c>
      <c r="V209" s="31">
        <f t="shared" si="440"/>
        <v>17</v>
      </c>
      <c r="W209" s="31">
        <f t="shared" si="441"/>
        <v>30</v>
      </c>
      <c r="X209" s="31">
        <f t="shared" si="442"/>
        <v>0</v>
      </c>
      <c r="AA209" s="52">
        <v>3</v>
      </c>
      <c r="AB209" s="53">
        <v>0</v>
      </c>
      <c r="AC209" s="53">
        <v>0</v>
      </c>
      <c r="AD209" s="54">
        <v>0</v>
      </c>
      <c r="AE209" s="1">
        <f t="shared" si="448"/>
        <v>54.5</v>
      </c>
      <c r="AF209" s="1">
        <f t="shared" si="449"/>
        <v>54</v>
      </c>
      <c r="AG209" s="1">
        <f t="shared" si="450"/>
        <v>30</v>
      </c>
      <c r="AH209" s="1">
        <f t="shared" si="451"/>
        <v>0</v>
      </c>
      <c r="AI209" s="32">
        <f t="shared" si="452"/>
        <v>1</v>
      </c>
      <c r="AJ209" s="32">
        <f t="shared" si="453"/>
        <v>12</v>
      </c>
      <c r="AK209" s="32">
        <f t="shared" si="454"/>
        <v>19</v>
      </c>
      <c r="AL209" s="33">
        <f t="shared" si="455"/>
        <v>17.198905549448682</v>
      </c>
      <c r="AN209" s="48">
        <v>16.168094635009766</v>
      </c>
      <c r="AP209" s="64">
        <f t="shared" si="456"/>
        <v>11.669724770642201</v>
      </c>
      <c r="AR209" s="66" t="str">
        <f t="shared" si="457"/>
        <v>36:19:17</v>
      </c>
      <c r="AS209" s="67">
        <f t="shared" si="458"/>
        <v>4</v>
      </c>
    </row>
    <row r="210" spans="1:45" x14ac:dyDescent="0.25">
      <c r="A210" s="15" t="s">
        <v>24</v>
      </c>
      <c r="B210" s="38">
        <v>15</v>
      </c>
      <c r="C210" s="16" t="s">
        <v>556</v>
      </c>
      <c r="D210" s="17" t="s">
        <v>557</v>
      </c>
      <c r="E210" s="16" t="s">
        <v>571</v>
      </c>
      <c r="F210" s="18">
        <v>709</v>
      </c>
      <c r="G210" s="18">
        <v>546.29999999999995</v>
      </c>
      <c r="H210" s="18">
        <v>452.8</v>
      </c>
      <c r="I210" s="18">
        <v>388.8</v>
      </c>
      <c r="J210" s="18">
        <v>313.5</v>
      </c>
      <c r="K210" s="18">
        <v>269.39999999999998</v>
      </c>
      <c r="L210" s="18">
        <v>239.3</v>
      </c>
      <c r="N210" s="34">
        <f t="shared" ref="N210:O210" si="459">AF210</f>
        <v>54</v>
      </c>
      <c r="O210" s="35">
        <f t="shared" si="459"/>
        <v>30</v>
      </c>
      <c r="P210" s="69">
        <f t="shared" si="427"/>
        <v>0</v>
      </c>
      <c r="R210" s="28">
        <v>36.017498437528779</v>
      </c>
      <c r="S210" s="30">
        <f>IF(AA210=0,"",RANK(R210,R$201:R$212,1))</f>
        <v>3</v>
      </c>
      <c r="T210" s="30">
        <f>IF(AA210=0,"",RANK(R210,R$201:R$212,1))</f>
        <v>3</v>
      </c>
      <c r="U210" s="31">
        <f t="shared" ref="U210:X211" si="460">U209</f>
        <v>0</v>
      </c>
      <c r="V210" s="31">
        <f t="shared" si="460"/>
        <v>17</v>
      </c>
      <c r="W210" s="31">
        <f t="shared" si="460"/>
        <v>30</v>
      </c>
      <c r="X210" s="31">
        <f t="shared" si="460"/>
        <v>0</v>
      </c>
      <c r="AA210" s="52">
        <v>3</v>
      </c>
      <c r="AB210" s="53">
        <v>0</v>
      </c>
      <c r="AC210" s="53">
        <v>0</v>
      </c>
      <c r="AD210" s="54">
        <v>0</v>
      </c>
      <c r="AE210" s="1">
        <f>(AA210-U210)*24+(AB210-V210)+(AC210-W210)/60+(AD210-X210)/3600+TIME_ZONE_CHANGE</f>
        <v>54.5</v>
      </c>
      <c r="AF210" s="1">
        <f>INT(AE210)</f>
        <v>54</v>
      </c>
      <c r="AG210" s="1">
        <f>INT((AE210-AF210)*60)</f>
        <v>30</v>
      </c>
      <c r="AH210" s="1">
        <f>(AE210-AF210-AG210/60)*3600</f>
        <v>0</v>
      </c>
      <c r="AI210" s="32">
        <f t="shared" si="432"/>
        <v>1</v>
      </c>
      <c r="AJ210" s="32">
        <f t="shared" si="433"/>
        <v>12</v>
      </c>
      <c r="AK210" s="32">
        <f t="shared" si="434"/>
        <v>1</v>
      </c>
      <c r="AL210" s="33">
        <f t="shared" si="435"/>
        <v>2.9943751036043977</v>
      </c>
      <c r="AN210" s="48">
        <v>16.343494415283203</v>
      </c>
      <c r="AP210" s="64">
        <f>636/AE210</f>
        <v>11.669724770642201</v>
      </c>
      <c r="AR210" s="66" t="str">
        <f t="shared" si="437"/>
        <v>36:01:03</v>
      </c>
      <c r="AS210" s="67">
        <f t="shared" si="438"/>
        <v>3</v>
      </c>
    </row>
    <row r="211" spans="1:45" x14ac:dyDescent="0.25">
      <c r="A211" s="15" t="s">
        <v>24</v>
      </c>
      <c r="B211" s="38">
        <v>15</v>
      </c>
      <c r="C211" s="16" t="s">
        <v>71</v>
      </c>
      <c r="D211" s="17" t="s">
        <v>555</v>
      </c>
      <c r="E211" s="16" t="s">
        <v>570</v>
      </c>
      <c r="F211" s="18">
        <v>700.1</v>
      </c>
      <c r="G211" s="18">
        <v>542.6</v>
      </c>
      <c r="H211" s="18">
        <v>453</v>
      </c>
      <c r="I211" s="18">
        <v>392.3</v>
      </c>
      <c r="J211" s="18">
        <v>322.10000000000002</v>
      </c>
      <c r="K211" s="18">
        <v>280.2</v>
      </c>
      <c r="L211" s="18">
        <v>250.5</v>
      </c>
      <c r="N211" s="34">
        <f t="shared" ref="N211" si="461">AF211</f>
        <v>54</v>
      </c>
      <c r="O211" s="35">
        <f t="shared" ref="O211" si="462">AG211</f>
        <v>30</v>
      </c>
      <c r="P211" s="69">
        <f t="shared" si="427"/>
        <v>0</v>
      </c>
      <c r="R211" s="28">
        <v>34.763882854541059</v>
      </c>
      <c r="S211" s="30">
        <f>IF(AA211=0,"",RANK(R211,R$201:R$212,1))</f>
        <v>1</v>
      </c>
      <c r="T211" s="30">
        <f>IF(AA211=0,"",RANK(R211,R$201:R$212,1))</f>
        <v>1</v>
      </c>
      <c r="U211" s="31">
        <f t="shared" si="460"/>
        <v>0</v>
      </c>
      <c r="V211" s="31">
        <f t="shared" si="460"/>
        <v>17</v>
      </c>
      <c r="W211" s="31">
        <f t="shared" si="460"/>
        <v>30</v>
      </c>
      <c r="X211" s="31">
        <f t="shared" si="460"/>
        <v>0</v>
      </c>
      <c r="AA211" s="52">
        <v>3</v>
      </c>
      <c r="AB211" s="53">
        <v>0</v>
      </c>
      <c r="AC211" s="53">
        <v>0</v>
      </c>
      <c r="AD211" s="54">
        <v>0</v>
      </c>
      <c r="AE211" s="1">
        <f>(AA211-U211)*24+(AB211-V211)+(AC211-W211)/60+(AD211-X211)/3600+TIME_ZONE_CHANGE</f>
        <v>54.5</v>
      </c>
      <c r="AF211" s="1">
        <f>INT(AE211)</f>
        <v>54</v>
      </c>
      <c r="AG211" s="1">
        <f>INT((AE211-AF211)*60)</f>
        <v>30</v>
      </c>
      <c r="AH211" s="1">
        <f>(AE211-AF211-AG211/60)*3600</f>
        <v>0</v>
      </c>
      <c r="AI211" s="32">
        <f t="shared" si="432"/>
        <v>1</v>
      </c>
      <c r="AJ211" s="32">
        <f t="shared" si="433"/>
        <v>10</v>
      </c>
      <c r="AK211" s="32">
        <f t="shared" si="434"/>
        <v>45</v>
      </c>
      <c r="AL211" s="33">
        <f t="shared" si="435"/>
        <v>49.978276347814244</v>
      </c>
      <c r="AN211" s="48">
        <v>17.105518341064453</v>
      </c>
      <c r="AP211" s="64">
        <f>636/AE211</f>
        <v>11.669724770642201</v>
      </c>
      <c r="AR211" s="66" t="str">
        <f t="shared" ref="AR211" si="463">TEXT(AI211*24+AJ211,"#0")&amp;":"&amp;TEXT(AK211,"00")&amp;":"&amp;TEXT(AL211,"00")</f>
        <v>34:45:50</v>
      </c>
      <c r="AS211" s="67">
        <f t="shared" ref="AS211" si="464">S211</f>
        <v>1</v>
      </c>
    </row>
    <row r="212" spans="1:45" x14ac:dyDescent="0.25">
      <c r="A212" s="15" t="s">
        <v>24</v>
      </c>
      <c r="B212" s="38">
        <v>15</v>
      </c>
      <c r="C212" s="16" t="s">
        <v>255</v>
      </c>
      <c r="D212" s="17" t="s">
        <v>256</v>
      </c>
      <c r="E212" s="16" t="s">
        <v>569</v>
      </c>
      <c r="F212" s="18">
        <v>712</v>
      </c>
      <c r="G212" s="18">
        <v>549.5</v>
      </c>
      <c r="H212" s="18">
        <v>456.6</v>
      </c>
      <c r="I212" s="18">
        <v>393.3</v>
      </c>
      <c r="J212" s="18">
        <v>319.89999999999998</v>
      </c>
      <c r="K212" s="18">
        <v>277</v>
      </c>
      <c r="L212" s="18">
        <v>247.3</v>
      </c>
      <c r="N212" s="45">
        <f t="shared" si="426"/>
        <v>54</v>
      </c>
      <c r="O212" s="46">
        <f t="shared" si="427"/>
        <v>30</v>
      </c>
      <c r="P212" s="70">
        <f t="shared" si="427"/>
        <v>0</v>
      </c>
      <c r="R212" s="28">
        <v>35.123427867213039</v>
      </c>
      <c r="S212" s="30">
        <f>IF(AA212=0,"",RANK(R212,R$201:R$212,1))</f>
        <v>2</v>
      </c>
      <c r="T212" s="30">
        <f>IF(AA212=0,"",RANK(R212,R$201:R$212,1))</f>
        <v>2</v>
      </c>
      <c r="U212" s="31">
        <f t="shared" si="439"/>
        <v>0</v>
      </c>
      <c r="V212" s="31">
        <f t="shared" si="440"/>
        <v>17</v>
      </c>
      <c r="W212" s="31">
        <f t="shared" si="441"/>
        <v>30</v>
      </c>
      <c r="X212" s="31">
        <f t="shared" si="442"/>
        <v>0</v>
      </c>
      <c r="AA212" s="55">
        <v>3</v>
      </c>
      <c r="AB212" s="56">
        <v>0</v>
      </c>
      <c r="AC212" s="56">
        <v>0</v>
      </c>
      <c r="AD212" s="57">
        <v>0</v>
      </c>
      <c r="AE212" s="1">
        <f>(AA212-U212)*24+(AB212-V212)+(AC212-W212)/60+(AD212-X212)/3600+TIME_ZONE_CHANGE</f>
        <v>54.5</v>
      </c>
      <c r="AF212" s="1">
        <f t="shared" si="429"/>
        <v>54</v>
      </c>
      <c r="AG212" s="1">
        <f t="shared" si="430"/>
        <v>30</v>
      </c>
      <c r="AH212" s="1">
        <f t="shared" si="431"/>
        <v>0</v>
      </c>
      <c r="AI212" s="32">
        <f t="shared" si="432"/>
        <v>1</v>
      </c>
      <c r="AJ212" s="32">
        <f t="shared" si="433"/>
        <v>11</v>
      </c>
      <c r="AK212" s="32">
        <f t="shared" si="434"/>
        <v>7</v>
      </c>
      <c r="AL212" s="33">
        <f t="shared" si="435"/>
        <v>24.340321966941701</v>
      </c>
      <c r="AN212" s="48">
        <v>16.880245208740234</v>
      </c>
      <c r="AP212" s="64">
        <f t="shared" si="436"/>
        <v>11.669724770642201</v>
      </c>
      <c r="AR212" s="66" t="str">
        <f t="shared" si="437"/>
        <v>35:07:24</v>
      </c>
      <c r="AS212" s="67">
        <f t="shared" si="438"/>
        <v>2</v>
      </c>
    </row>
    <row r="213" spans="1:45" x14ac:dyDescent="0.25">
      <c r="A213" s="15"/>
      <c r="B213" s="38"/>
      <c r="F213" s="18"/>
      <c r="G213" s="18"/>
      <c r="H213" s="18"/>
      <c r="I213" s="18"/>
      <c r="J213" s="18"/>
      <c r="K213" s="18"/>
      <c r="L213" s="18"/>
      <c r="N213" s="20"/>
      <c r="O213" s="20"/>
      <c r="P213" s="20"/>
      <c r="Q213" s="20"/>
      <c r="R213" s="28"/>
      <c r="S213" s="30"/>
      <c r="T213" s="30"/>
      <c r="AN213" s="48"/>
    </row>
    <row r="214" spans="1:45" x14ac:dyDescent="0.25">
      <c r="A214" s="8"/>
      <c r="B214" s="10"/>
      <c r="C214" s="9"/>
      <c r="D214" s="10" t="s">
        <v>3</v>
      </c>
      <c r="E214" s="9"/>
      <c r="F214" s="82" t="s">
        <v>4</v>
      </c>
      <c r="G214" s="82"/>
      <c r="H214" s="82"/>
      <c r="I214" s="82"/>
      <c r="J214" s="82"/>
      <c r="K214" s="82"/>
      <c r="L214" s="82"/>
      <c r="M214" s="9"/>
      <c r="N214" s="11" t="s">
        <v>5</v>
      </c>
      <c r="O214" s="7"/>
      <c r="P214" s="5"/>
      <c r="R214" s="5" t="s">
        <v>6</v>
      </c>
      <c r="S214" s="6" t="s">
        <v>36</v>
      </c>
      <c r="T214" s="6" t="s">
        <v>36</v>
      </c>
      <c r="U214" s="5" t="s">
        <v>55</v>
      </c>
      <c r="AA214" s="41" t="s">
        <v>56</v>
      </c>
      <c r="AB214" s="41"/>
      <c r="AC214" s="41"/>
      <c r="AD214" s="41"/>
      <c r="AE214" s="40" t="s">
        <v>63</v>
      </c>
      <c r="AF214" s="41" t="s">
        <v>54</v>
      </c>
      <c r="AG214" s="41"/>
      <c r="AH214" s="41"/>
      <c r="AI214" s="41" t="s">
        <v>53</v>
      </c>
      <c r="AJ214" s="41"/>
      <c r="AK214" s="41"/>
      <c r="AL214" s="41"/>
      <c r="AN214" s="40" t="s">
        <v>58</v>
      </c>
    </row>
    <row r="215" spans="1:45" x14ac:dyDescent="0.25">
      <c r="A215" s="12" t="s">
        <v>7</v>
      </c>
      <c r="B215" s="13" t="s">
        <v>52</v>
      </c>
      <c r="C215" s="13" t="s">
        <v>8</v>
      </c>
      <c r="D215" s="13" t="s">
        <v>9</v>
      </c>
      <c r="E215" s="13" t="s">
        <v>10</v>
      </c>
      <c r="F215" s="13" t="s">
        <v>11</v>
      </c>
      <c r="G215" s="13" t="s">
        <v>12</v>
      </c>
      <c r="H215" s="13" t="s">
        <v>13</v>
      </c>
      <c r="I215" s="13" t="s">
        <v>14</v>
      </c>
      <c r="J215" s="13" t="s">
        <v>15</v>
      </c>
      <c r="K215" s="13" t="s">
        <v>16</v>
      </c>
      <c r="L215" s="13" t="s">
        <v>17</v>
      </c>
      <c r="M215" s="13"/>
      <c r="N215" s="6" t="s">
        <v>18</v>
      </c>
      <c r="O215" s="14" t="s">
        <v>19</v>
      </c>
      <c r="P215" s="6" t="s">
        <v>20</v>
      </c>
      <c r="R215" s="6" t="s">
        <v>18</v>
      </c>
      <c r="S215" s="6" t="s">
        <v>169</v>
      </c>
      <c r="T215" s="6" t="s">
        <v>170</v>
      </c>
      <c r="U215" s="6" t="s">
        <v>48</v>
      </c>
      <c r="V215" s="6" t="s">
        <v>49</v>
      </c>
      <c r="W215" s="6" t="s">
        <v>50</v>
      </c>
      <c r="X215" s="6" t="s">
        <v>51</v>
      </c>
      <c r="AA215" s="40" t="s">
        <v>44</v>
      </c>
      <c r="AB215" s="40" t="s">
        <v>45</v>
      </c>
      <c r="AC215" s="40" t="s">
        <v>46</v>
      </c>
      <c r="AD215" s="40" t="s">
        <v>47</v>
      </c>
      <c r="AE215" s="41" t="s">
        <v>64</v>
      </c>
      <c r="AF215" s="41" t="s">
        <v>45</v>
      </c>
      <c r="AG215" s="41" t="s">
        <v>46</v>
      </c>
      <c r="AH215" s="41" t="s">
        <v>47</v>
      </c>
      <c r="AI215" s="40" t="s">
        <v>44</v>
      </c>
      <c r="AJ215" s="40" t="s">
        <v>45</v>
      </c>
      <c r="AK215" s="40" t="s">
        <v>46</v>
      </c>
      <c r="AL215" s="40" t="s">
        <v>47</v>
      </c>
      <c r="AN215" s="40" t="s">
        <v>59</v>
      </c>
    </row>
    <row r="216" spans="1:45" x14ac:dyDescent="0.25">
      <c r="A216" s="15" t="s">
        <v>308</v>
      </c>
      <c r="B216" s="38">
        <v>16</v>
      </c>
      <c r="C216" s="16" t="s">
        <v>579</v>
      </c>
      <c r="D216" s="17" t="s">
        <v>580</v>
      </c>
      <c r="E216" s="16" t="s">
        <v>587</v>
      </c>
      <c r="F216" s="18">
        <v>733.8</v>
      </c>
      <c r="G216" s="18">
        <v>563.6</v>
      </c>
      <c r="H216" s="18">
        <v>466.6</v>
      </c>
      <c r="I216" s="18">
        <v>402.7</v>
      </c>
      <c r="J216" s="18">
        <v>332.2</v>
      </c>
      <c r="K216" s="18">
        <v>291.2</v>
      </c>
      <c r="L216" s="18">
        <v>260.7</v>
      </c>
      <c r="N216" s="42">
        <f>AF216</f>
        <v>54</v>
      </c>
      <c r="O216" s="43">
        <f>AG216</f>
        <v>20</v>
      </c>
      <c r="P216" s="68">
        <f t="shared" ref="P216" si="465">AH216</f>
        <v>8.5931262105987116E-12</v>
      </c>
      <c r="R216" s="28">
        <v>3.3908420249417759E-7</v>
      </c>
      <c r="S216" s="30">
        <f>IF(AA216=0,"",RANK(R216,R$216:R$217,1))</f>
        <v>1</v>
      </c>
      <c r="T216" s="30">
        <f>IF(AA216=0,"",RANK(R216,R$216:R$217,1))</f>
        <v>1</v>
      </c>
      <c r="U216" s="32">
        <v>0</v>
      </c>
      <c r="V216" s="32">
        <v>17</v>
      </c>
      <c r="W216" s="32">
        <v>40</v>
      </c>
      <c r="X216" s="32">
        <v>0</v>
      </c>
      <c r="AA216" s="49">
        <v>3</v>
      </c>
      <c r="AB216" s="50">
        <v>0</v>
      </c>
      <c r="AC216" s="50">
        <v>0</v>
      </c>
      <c r="AD216" s="51">
        <v>0</v>
      </c>
      <c r="AE216" s="1">
        <f>(AA216-U216)*24+(AB216-V216)+(AC216-W216)/60+(AD216-X216)/3600+TIME_ZONE_CHANGE</f>
        <v>54.333333333333336</v>
      </c>
      <c r="AF216" s="1">
        <f>INT(AE216)</f>
        <v>54</v>
      </c>
      <c r="AG216" s="1">
        <f>INT((AE216-AF216)*60)</f>
        <v>20</v>
      </c>
      <c r="AH216" s="1">
        <f>(AE216-AF216-AG216/60)*3600</f>
        <v>8.5931262105987116E-12</v>
      </c>
      <c r="AI216" s="32">
        <f>INT(R216/24)</f>
        <v>0</v>
      </c>
      <c r="AJ216" s="32">
        <f>INT(R216-AI216*24)</f>
        <v>0</v>
      </c>
      <c r="AK216" s="32">
        <f>INT((R216-AI216*24-AJ216)*60)</f>
        <v>0</v>
      </c>
      <c r="AL216" s="33">
        <f>R216*3600-AI216*24*3600-AJ216*3600-AK216*60</f>
        <v>1.2207031289790393E-3</v>
      </c>
      <c r="AN216" s="48">
        <v>18.192893981933594</v>
      </c>
      <c r="AP216" s="64">
        <f>636/AE216</f>
        <v>11.705521472392638</v>
      </c>
      <c r="AR216" s="66" t="str">
        <f t="shared" ref="AR216" si="466">TEXT(AI216*24+AJ216,"#0")&amp;":"&amp;TEXT(AK216,"00")&amp;":"&amp;TEXT(AL216,"00")</f>
        <v>0:00:00</v>
      </c>
      <c r="AS216" s="67">
        <f t="shared" ref="AS216" si="467">S216</f>
        <v>1</v>
      </c>
    </row>
    <row r="217" spans="1:45" x14ac:dyDescent="0.25">
      <c r="A217" s="15" t="s">
        <v>308</v>
      </c>
      <c r="B217" s="38">
        <v>16</v>
      </c>
      <c r="C217" s="16" t="s">
        <v>581</v>
      </c>
      <c r="D217" s="17" t="s">
        <v>582</v>
      </c>
      <c r="E217" s="16" t="s">
        <v>588</v>
      </c>
      <c r="F217" s="18"/>
      <c r="G217" s="18"/>
      <c r="H217" s="18"/>
      <c r="I217" s="18"/>
      <c r="J217" s="18"/>
      <c r="K217" s="18"/>
      <c r="L217" s="18"/>
      <c r="N217" s="45">
        <f t="shared" ref="N217:P217" si="468">AF217</f>
        <v>54</v>
      </c>
      <c r="O217" s="46">
        <f t="shared" si="468"/>
        <v>20</v>
      </c>
      <c r="P217" s="70">
        <f t="shared" si="468"/>
        <v>8.5931262105987116E-12</v>
      </c>
      <c r="R217" s="28">
        <v>54.333333333333336</v>
      </c>
      <c r="S217" s="30">
        <f>IF(AA217=0,"",RANK(R217,R$216:R$217,1))</f>
        <v>2</v>
      </c>
      <c r="T217" s="30">
        <f>IF(AA217=0,"",RANK(R217,R$216:R$217,1))</f>
        <v>2</v>
      </c>
      <c r="U217" s="31">
        <f t="shared" ref="U217:X217" si="469">U216</f>
        <v>0</v>
      </c>
      <c r="V217" s="31">
        <f t="shared" si="469"/>
        <v>17</v>
      </c>
      <c r="W217" s="31">
        <f t="shared" si="469"/>
        <v>40</v>
      </c>
      <c r="X217" s="31">
        <f t="shared" si="469"/>
        <v>0</v>
      </c>
      <c r="AA217" s="55">
        <v>3</v>
      </c>
      <c r="AB217" s="56">
        <v>0</v>
      </c>
      <c r="AC217" s="56">
        <v>0</v>
      </c>
      <c r="AD217" s="57">
        <v>0</v>
      </c>
      <c r="AE217" s="1">
        <f>(AA217-U217)*24+(AB217-V217)+(AC217-W217)/60+(AD217-X217)/3600+TIME_ZONE_CHANGE</f>
        <v>54.333333333333336</v>
      </c>
      <c r="AF217" s="1">
        <f>INT(AE217)</f>
        <v>54</v>
      </c>
      <c r="AG217" s="1">
        <f>INT((AE217-AF217)*60)</f>
        <v>20</v>
      </c>
      <c r="AH217" s="1">
        <f>(AE217-AF217-AG217/60)*3600</f>
        <v>8.5931262105987116E-12</v>
      </c>
      <c r="AI217" s="32">
        <f>INT(R217/24)</f>
        <v>2</v>
      </c>
      <c r="AJ217" s="32">
        <f>INT(R217-AI217*24)</f>
        <v>6</v>
      </c>
      <c r="AK217" s="32">
        <f>INT((R217-AI217*24-AJ217)*60)</f>
        <v>20</v>
      </c>
      <c r="AL217" s="33">
        <f>R217*3600-AI217*24*3600-AJ217*3600-AK217*60</f>
        <v>0</v>
      </c>
      <c r="AN217" s="48">
        <v>6</v>
      </c>
      <c r="AP217" s="64">
        <f t="shared" ref="AP217" si="470">636/AE217</f>
        <v>11.705521472392638</v>
      </c>
      <c r="AR217" s="66" t="str">
        <f t="shared" ref="AR217" si="471">TEXT(AI217*24+AJ217,"#0")&amp;":"&amp;TEXT(AK217,"00")&amp;":"&amp;TEXT(AL217,"00")</f>
        <v>54:20:00</v>
      </c>
      <c r="AS217" s="67">
        <f t="shared" ref="AS217" si="472">S217</f>
        <v>2</v>
      </c>
    </row>
    <row r="219" spans="1:45" x14ac:dyDescent="0.25">
      <c r="A219" s="8"/>
      <c r="B219" s="10"/>
      <c r="C219" s="9"/>
      <c r="D219" s="10" t="s">
        <v>3</v>
      </c>
      <c r="E219" s="9"/>
      <c r="F219" s="82" t="s">
        <v>4</v>
      </c>
      <c r="G219" s="82"/>
      <c r="H219" s="82"/>
      <c r="I219" s="82"/>
      <c r="J219" s="82"/>
      <c r="K219" s="82"/>
      <c r="L219" s="82"/>
      <c r="M219" s="9"/>
      <c r="N219" s="11" t="s">
        <v>5</v>
      </c>
      <c r="O219" s="7"/>
      <c r="P219" s="5"/>
      <c r="R219" s="5" t="s">
        <v>6</v>
      </c>
      <c r="S219" s="6" t="s">
        <v>36</v>
      </c>
      <c r="T219" s="6" t="s">
        <v>36</v>
      </c>
      <c r="U219" s="5" t="s">
        <v>55</v>
      </c>
      <c r="AA219" s="41" t="s">
        <v>56</v>
      </c>
      <c r="AB219" s="41"/>
      <c r="AC219" s="41"/>
      <c r="AD219" s="41"/>
      <c r="AE219" s="40" t="s">
        <v>63</v>
      </c>
      <c r="AF219" s="41" t="s">
        <v>54</v>
      </c>
      <c r="AG219" s="41"/>
      <c r="AH219" s="41"/>
      <c r="AI219" s="41" t="s">
        <v>53</v>
      </c>
      <c r="AJ219" s="41"/>
      <c r="AK219" s="41"/>
      <c r="AL219" s="41"/>
      <c r="AN219" s="40" t="s">
        <v>58</v>
      </c>
    </row>
    <row r="220" spans="1:45" x14ac:dyDescent="0.25">
      <c r="A220" s="12" t="s">
        <v>7</v>
      </c>
      <c r="B220" s="13" t="s">
        <v>52</v>
      </c>
      <c r="C220" s="13" t="s">
        <v>8</v>
      </c>
      <c r="D220" s="13" t="s">
        <v>9</v>
      </c>
      <c r="E220" s="13" t="s">
        <v>10</v>
      </c>
      <c r="F220" s="13" t="s">
        <v>11</v>
      </c>
      <c r="G220" s="13" t="s">
        <v>12</v>
      </c>
      <c r="H220" s="13" t="s">
        <v>13</v>
      </c>
      <c r="I220" s="13" t="s">
        <v>14</v>
      </c>
      <c r="J220" s="13" t="s">
        <v>15</v>
      </c>
      <c r="K220" s="13" t="s">
        <v>16</v>
      </c>
      <c r="L220" s="13" t="s">
        <v>17</v>
      </c>
      <c r="M220" s="13"/>
      <c r="N220" s="6" t="s">
        <v>18</v>
      </c>
      <c r="O220" s="14" t="s">
        <v>19</v>
      </c>
      <c r="P220" s="6" t="s">
        <v>20</v>
      </c>
      <c r="R220" s="6" t="s">
        <v>18</v>
      </c>
      <c r="S220" s="6" t="s">
        <v>169</v>
      </c>
      <c r="T220" s="6" t="s">
        <v>170</v>
      </c>
      <c r="U220" s="6" t="s">
        <v>48</v>
      </c>
      <c r="V220" s="6" t="s">
        <v>49</v>
      </c>
      <c r="W220" s="6" t="s">
        <v>50</v>
      </c>
      <c r="X220" s="6" t="s">
        <v>51</v>
      </c>
      <c r="AA220" s="40" t="s">
        <v>44</v>
      </c>
      <c r="AB220" s="40" t="s">
        <v>45</v>
      </c>
      <c r="AC220" s="40" t="s">
        <v>46</v>
      </c>
      <c r="AD220" s="40" t="s">
        <v>47</v>
      </c>
      <c r="AE220" s="41" t="s">
        <v>64</v>
      </c>
      <c r="AF220" s="41" t="s">
        <v>45</v>
      </c>
      <c r="AG220" s="41" t="s">
        <v>46</v>
      </c>
      <c r="AH220" s="41" t="s">
        <v>47</v>
      </c>
      <c r="AI220" s="40" t="s">
        <v>44</v>
      </c>
      <c r="AJ220" s="40" t="s">
        <v>45</v>
      </c>
      <c r="AK220" s="40" t="s">
        <v>46</v>
      </c>
      <c r="AL220" s="40" t="s">
        <v>47</v>
      </c>
      <c r="AN220" s="40" t="s">
        <v>59</v>
      </c>
    </row>
    <row r="221" spans="1:45" s="77" customFormat="1" x14ac:dyDescent="0.25">
      <c r="A221" s="71" t="s">
        <v>358</v>
      </c>
      <c r="B221" s="17">
        <v>17</v>
      </c>
      <c r="C221" s="71" t="s">
        <v>583</v>
      </c>
      <c r="D221" s="17" t="s">
        <v>584</v>
      </c>
      <c r="E221" s="71" t="s">
        <v>590</v>
      </c>
      <c r="F221" s="72">
        <v>705</v>
      </c>
      <c r="G221" s="72">
        <v>534</v>
      </c>
      <c r="H221" s="72">
        <v>437.7</v>
      </c>
      <c r="I221" s="72">
        <v>374.7</v>
      </c>
      <c r="J221" s="72">
        <v>312.3</v>
      </c>
      <c r="K221" s="72">
        <v>284.7</v>
      </c>
      <c r="L221" s="72">
        <v>268.10000000000002</v>
      </c>
      <c r="M221" s="71"/>
      <c r="N221" s="73">
        <f>AF221</f>
        <v>54</v>
      </c>
      <c r="O221" s="74">
        <f>AG221</f>
        <v>20</v>
      </c>
      <c r="P221" s="68">
        <f t="shared" ref="P221:P222" si="473">AH221</f>
        <v>8.5931262105987116E-12</v>
      </c>
      <c r="Q221" s="71"/>
      <c r="R221" s="28">
        <v>54.333349075019079</v>
      </c>
      <c r="S221" s="30">
        <f>IF(AA221=0,"",RANK(R221,R$221:R$222,1))</f>
        <v>2</v>
      </c>
      <c r="T221" s="30">
        <f>IF(AA221=0,"",RANK(R221,R$221:R$223,1))</f>
        <v>2</v>
      </c>
      <c r="U221" s="76">
        <v>0</v>
      </c>
      <c r="V221" s="76">
        <v>17</v>
      </c>
      <c r="W221" s="76">
        <v>40</v>
      </c>
      <c r="X221" s="76">
        <v>0</v>
      </c>
      <c r="AA221" s="49">
        <v>3</v>
      </c>
      <c r="AB221" s="50">
        <v>0</v>
      </c>
      <c r="AC221" s="50">
        <v>0</v>
      </c>
      <c r="AD221" s="51">
        <v>0</v>
      </c>
      <c r="AE221" s="77">
        <f>(AA221-U221)*24+(AB221-V221)+(AC221-W221)/60+(AD221-X221)/3600+TIME_ZONE_CHANGE</f>
        <v>54.333333333333336</v>
      </c>
      <c r="AF221" s="77">
        <f>INT(AE221)</f>
        <v>54</v>
      </c>
      <c r="AG221" s="77">
        <f>INT((AE221-AF221)*60)</f>
        <v>20</v>
      </c>
      <c r="AH221" s="77">
        <f>(AE221-AF221-AG221/60)*3600</f>
        <v>8.5931262105987116E-12</v>
      </c>
      <c r="AI221" s="76">
        <f>INT(R221/24)</f>
        <v>2</v>
      </c>
      <c r="AJ221" s="76">
        <f>INT(R221-AI221*24)</f>
        <v>6</v>
      </c>
      <c r="AK221" s="76">
        <f>INT((R221-AI221*24-AJ221)*60)</f>
        <v>20</v>
      </c>
      <c r="AL221" s="78">
        <f>R221*3600-AI221*24*3600-AJ221*3600-AK221*60</f>
        <v>5.6670068675884977E-2</v>
      </c>
      <c r="AN221" s="79">
        <v>16.479671478271484</v>
      </c>
      <c r="AP221" s="80">
        <f>636/AE221</f>
        <v>11.705521472392638</v>
      </c>
      <c r="AR221" s="66" t="str">
        <f t="shared" ref="AR221:AR222" si="474">TEXT(AI221*24+AJ221,"#0")&amp;":"&amp;TEXT(AK221,"00")&amp;":"&amp;TEXT(AL221,"00")</f>
        <v>54:20:00</v>
      </c>
      <c r="AS221" s="67">
        <f t="shared" ref="AS221:AS222" si="475">S221</f>
        <v>2</v>
      </c>
    </row>
    <row r="222" spans="1:45" x14ac:dyDescent="0.25">
      <c r="A222" s="71" t="s">
        <v>358</v>
      </c>
      <c r="B222" s="38">
        <v>17</v>
      </c>
      <c r="C222" s="16" t="s">
        <v>585</v>
      </c>
      <c r="D222" s="17" t="s">
        <v>586</v>
      </c>
      <c r="E222" s="16" t="s">
        <v>589</v>
      </c>
      <c r="F222" s="18">
        <v>794.9</v>
      </c>
      <c r="G222" s="18">
        <v>588.70000000000005</v>
      </c>
      <c r="H222" s="18">
        <v>472</v>
      </c>
      <c r="I222" s="18">
        <v>395</v>
      </c>
      <c r="J222" s="18">
        <v>317.7</v>
      </c>
      <c r="K222" s="18">
        <v>282.60000000000002</v>
      </c>
      <c r="L222" s="18">
        <v>261.89999999999998</v>
      </c>
      <c r="N222" s="45">
        <f t="shared" ref="N222" si="476">AF222</f>
        <v>54</v>
      </c>
      <c r="O222" s="46">
        <f t="shared" ref="O222" si="477">AG222</f>
        <v>20</v>
      </c>
      <c r="P222" s="70">
        <f t="shared" si="473"/>
        <v>8.5931262105987116E-12</v>
      </c>
      <c r="R222" s="28">
        <v>53.737379121351772</v>
      </c>
      <c r="S222" s="30">
        <f>IF(AA222=0,"",RANK(R222,R$221:R$222,1))</f>
        <v>1</v>
      </c>
      <c r="T222" s="30">
        <f>IF(AA222=0,"",RANK(R222,R$221:R$223,1))</f>
        <v>1</v>
      </c>
      <c r="U222" s="81">
        <v>0</v>
      </c>
      <c r="V222" s="81">
        <v>17</v>
      </c>
      <c r="W222" s="81">
        <v>40</v>
      </c>
      <c r="X222" s="81">
        <v>0</v>
      </c>
      <c r="AA222" s="55">
        <v>3</v>
      </c>
      <c r="AB222" s="56">
        <v>0</v>
      </c>
      <c r="AC222" s="56">
        <v>0</v>
      </c>
      <c r="AD222" s="57">
        <v>0</v>
      </c>
      <c r="AE222" s="1">
        <f>(AA222-U222)*24+(AB222-V222)+(AC222-W222)/60+(AD222-X222)/3600+TIME_ZONE_CHANGE</f>
        <v>54.333333333333336</v>
      </c>
      <c r="AF222" s="1">
        <f>INT(AE222)</f>
        <v>54</v>
      </c>
      <c r="AG222" s="1">
        <f>INT((AE222-AF222)*60)</f>
        <v>20</v>
      </c>
      <c r="AH222" s="1">
        <f>(AE222-AF222-AG222/60)*3600</f>
        <v>8.5931262105987116E-12</v>
      </c>
      <c r="AI222" s="32">
        <f>INT(R222/24)</f>
        <v>2</v>
      </c>
      <c r="AJ222" s="32">
        <f>INT(R222-AI222*24)</f>
        <v>5</v>
      </c>
      <c r="AK222" s="32">
        <f>INT((R222-AI222*24-AJ222)*60)</f>
        <v>44</v>
      </c>
      <c r="AL222" s="33">
        <f>R222*3600-AI222*24*3600-AJ222*3600-AK222*60</f>
        <v>14.564836866367841</v>
      </c>
      <c r="AN222" s="48">
        <v>16.887601852416992</v>
      </c>
      <c r="AP222" s="64">
        <f t="shared" ref="AP222" si="478">636/AE222</f>
        <v>11.705521472392638</v>
      </c>
      <c r="AR222" s="66" t="str">
        <f t="shared" si="474"/>
        <v>53:44:15</v>
      </c>
      <c r="AS222" s="67">
        <f t="shared" si="475"/>
        <v>1</v>
      </c>
    </row>
  </sheetData>
  <sheetProtection selectLockedCells="1"/>
  <sortState ref="A201:L212">
    <sortCondition ref="I201:I212"/>
  </sortState>
  <mergeCells count="17">
    <mergeCell ref="F125:L125"/>
    <mergeCell ref="F199:L199"/>
    <mergeCell ref="F219:L219"/>
    <mergeCell ref="F214:L214"/>
    <mergeCell ref="F3:L3"/>
    <mergeCell ref="F30:L30"/>
    <mergeCell ref="F152:L152"/>
    <mergeCell ref="F169:L169"/>
    <mergeCell ref="F186:L186"/>
    <mergeCell ref="F110:L110"/>
    <mergeCell ref="F95:L95"/>
    <mergeCell ref="F136:L136"/>
    <mergeCell ref="F78:L78"/>
    <mergeCell ref="F62:L62"/>
    <mergeCell ref="F44:L44"/>
    <mergeCell ref="F9:L9"/>
    <mergeCell ref="F19:L19"/>
  </mergeCells>
  <phoneticPr fontId="0" type="noConversion"/>
  <pageMargins left="0.51" right="0.3" top="0.87" bottom="1" header="0.5" footer="0.5"/>
  <pageSetup scale="75" orientation="landscape" horizontalDpi="300" verticalDpi="300" r:id="rId1"/>
  <headerFooter alignWithMargins="0">
    <oddFooter>&amp;L&amp;F &amp;A&amp;CJames R Teeters&amp;R&amp;D &amp;T</oddFooter>
  </headerFooter>
  <rowBreaks count="6" manualBreakCount="6">
    <brk id="43" max="16383" man="1"/>
    <brk id="77" max="16383" man="1"/>
    <brk id="109" max="16383" man="1"/>
    <brk id="198" max="16383" man="1"/>
    <brk id="168" max="16383" man="1"/>
    <brk id="8" max="16383" man="1"/>
  </rowBreaks>
  <drawing r:id="rId2"/>
  <legacyDrawing r:id="rId3"/>
  <controls>
    <mc:AlternateContent xmlns:mc="http://schemas.openxmlformats.org/markup-compatibility/2006">
      <mc:Choice Requires="x14">
        <control shapeId="4106" r:id="rId4" name="cmdPCS">
          <controlPr defaultSize="0" autoLine="0" r:id="rId5">
            <anchor moveWithCells="1">
              <from>
                <xdr:col>8</xdr:col>
                <xdr:colOff>247650</xdr:colOff>
                <xdr:row>0</xdr:row>
                <xdr:rowOff>38100</xdr:rowOff>
              </from>
              <to>
                <xdr:col>12</xdr:col>
                <xdr:colOff>47625</xdr:colOff>
                <xdr:row>1</xdr:row>
                <xdr:rowOff>104775</xdr:rowOff>
              </to>
            </anchor>
          </controlPr>
        </control>
      </mc:Choice>
      <mc:Fallback>
        <control shapeId="4106" r:id="rId4" name="cmdPC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ReadMe</vt:lpstr>
      <vt:lpstr>SCORE</vt:lpstr>
      <vt:lpstr>SCORE!Print_Area</vt:lpstr>
      <vt:lpstr>Race_Distance</vt:lpstr>
      <vt:lpstr>TIME_ZONE_CHANGE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Teeters</dc:creator>
  <cp:lastModifiedBy>Jim Teeters</cp:lastModifiedBy>
  <cp:lastPrinted>2014-10-20T19:03:19Z</cp:lastPrinted>
  <dcterms:created xsi:type="dcterms:W3CDTF">1998-05-17T20:46:37Z</dcterms:created>
  <dcterms:modified xsi:type="dcterms:W3CDTF">2018-06-16T15:32:50Z</dcterms:modified>
</cp:coreProperties>
</file>